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.Woloszynska\Desktop\"/>
    </mc:Choice>
  </mc:AlternateContent>
  <xr:revisionPtr revIDLastSave="0" documentId="8_{4EDD6DE3-1BD8-4AF8-B2D4-D2FC79346C5F}" xr6:coauthVersionLast="36" xr6:coauthVersionMax="36" xr10:uidLastSave="{00000000-0000-0000-0000-000000000000}"/>
  <bookViews>
    <workbookView xWindow="0" yWindow="0" windowWidth="28800" windowHeight="12105" xr2:uid="{7BE10998-8C74-4343-A1D4-5D3A3D21F5AE}"/>
  </bookViews>
  <sheets>
    <sheet name="Ilość wniosków według powiatów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3" i="1" l="1"/>
  <c r="AU23" i="1"/>
  <c r="AT23" i="1"/>
  <c r="AZ23" i="1" s="1"/>
  <c r="AQ23" i="1"/>
  <c r="AP23" i="1"/>
  <c r="AO23" i="1"/>
  <c r="AN23" i="1"/>
  <c r="AR23" i="1" s="1"/>
  <c r="AM23" i="1"/>
  <c r="AJ23" i="1"/>
  <c r="AC23" i="1"/>
  <c r="AB23" i="1"/>
  <c r="AD23" i="1" s="1"/>
  <c r="AA23" i="1"/>
  <c r="Z23" i="1"/>
  <c r="Y23" i="1"/>
  <c r="AE23" i="1" s="1"/>
  <c r="AY23" i="1" s="1"/>
  <c r="V23" i="1"/>
  <c r="U23" i="1"/>
  <c r="T23" i="1"/>
  <c r="S23" i="1"/>
  <c r="R23" i="1"/>
  <c r="Q23" i="1"/>
  <c r="W23" i="1" s="1"/>
  <c r="AW23" i="1" s="1"/>
  <c r="L23" i="1"/>
  <c r="J23" i="1"/>
  <c r="F23" i="1"/>
  <c r="M23" i="1" s="1"/>
  <c r="E23" i="1"/>
  <c r="D23" i="1"/>
  <c r="K23" i="1" s="1"/>
  <c r="C23" i="1"/>
  <c r="B23" i="1"/>
  <c r="I23" i="1" s="1"/>
  <c r="AZ22" i="1"/>
  <c r="AW22" i="1"/>
  <c r="AV22" i="1"/>
  <c r="AT22" i="1"/>
  <c r="AR22" i="1"/>
  <c r="AS22" i="1" s="1"/>
  <c r="AJ22" i="1"/>
  <c r="AL22" i="1" s="1"/>
  <c r="AI22" i="1"/>
  <c r="AH22" i="1"/>
  <c r="AG22" i="1"/>
  <c r="AK22" i="1" s="1"/>
  <c r="AE22" i="1"/>
  <c r="AY22" i="1" s="1"/>
  <c r="AD22" i="1"/>
  <c r="X22" i="1"/>
  <c r="W22" i="1"/>
  <c r="V22" i="1"/>
  <c r="M22" i="1"/>
  <c r="L22" i="1"/>
  <c r="K22" i="1"/>
  <c r="J22" i="1"/>
  <c r="I22" i="1"/>
  <c r="P22" i="1" s="1"/>
  <c r="H22" i="1"/>
  <c r="G22" i="1"/>
  <c r="AW21" i="1"/>
  <c r="AV21" i="1"/>
  <c r="AT21" i="1"/>
  <c r="AZ21" i="1" s="1"/>
  <c r="AS21" i="1"/>
  <c r="AR21" i="1"/>
  <c r="AJ21" i="1"/>
  <c r="AI21" i="1"/>
  <c r="AH21" i="1"/>
  <c r="AL21" i="1" s="1"/>
  <c r="AG21" i="1"/>
  <c r="AE21" i="1"/>
  <c r="AY21" i="1" s="1"/>
  <c r="AD21" i="1"/>
  <c r="W21" i="1"/>
  <c r="V21" i="1"/>
  <c r="X21" i="1" s="1"/>
  <c r="M21" i="1"/>
  <c r="L21" i="1"/>
  <c r="K21" i="1"/>
  <c r="J21" i="1"/>
  <c r="I21" i="1"/>
  <c r="P21" i="1" s="1"/>
  <c r="H21" i="1"/>
  <c r="G21" i="1"/>
  <c r="AV20" i="1"/>
  <c r="AT20" i="1"/>
  <c r="AZ20" i="1" s="1"/>
  <c r="AS20" i="1"/>
  <c r="AR20" i="1"/>
  <c r="AL20" i="1"/>
  <c r="AJ20" i="1"/>
  <c r="AI20" i="1"/>
  <c r="AH20" i="1"/>
  <c r="AG20" i="1"/>
  <c r="AK20" i="1" s="1"/>
  <c r="AE20" i="1"/>
  <c r="AY20" i="1" s="1"/>
  <c r="AD20" i="1"/>
  <c r="W20" i="1"/>
  <c r="AW20" i="1" s="1"/>
  <c r="V20" i="1"/>
  <c r="X20" i="1" s="1"/>
  <c r="M20" i="1"/>
  <c r="L20" i="1"/>
  <c r="K20" i="1"/>
  <c r="J20" i="1"/>
  <c r="I20" i="1"/>
  <c r="N20" i="1" s="1"/>
  <c r="O20" i="1" s="1"/>
  <c r="H20" i="1"/>
  <c r="G20" i="1"/>
  <c r="AZ19" i="1"/>
  <c r="AW19" i="1"/>
  <c r="AV19" i="1"/>
  <c r="AT19" i="1"/>
  <c r="AR19" i="1"/>
  <c r="AS19" i="1" s="1"/>
  <c r="AJ19" i="1"/>
  <c r="AL19" i="1" s="1"/>
  <c r="AI19" i="1"/>
  <c r="AH19" i="1"/>
  <c r="AG19" i="1"/>
  <c r="AK19" i="1" s="1"/>
  <c r="AE19" i="1"/>
  <c r="AY19" i="1" s="1"/>
  <c r="AD19" i="1"/>
  <c r="W19" i="1"/>
  <c r="V19" i="1"/>
  <c r="M19" i="1"/>
  <c r="L19" i="1"/>
  <c r="K19" i="1"/>
  <c r="J19" i="1"/>
  <c r="I19" i="1"/>
  <c r="P19" i="1" s="1"/>
  <c r="H19" i="1"/>
  <c r="G19" i="1"/>
  <c r="X19" i="1" s="1"/>
  <c r="AW18" i="1"/>
  <c r="AV18" i="1"/>
  <c r="AT18" i="1"/>
  <c r="AZ18" i="1" s="1"/>
  <c r="AS18" i="1"/>
  <c r="AR18" i="1"/>
  <c r="AJ18" i="1"/>
  <c r="AI18" i="1"/>
  <c r="AH18" i="1"/>
  <c r="AL18" i="1" s="1"/>
  <c r="AG18" i="1"/>
  <c r="AE18" i="1"/>
  <c r="AY18" i="1" s="1"/>
  <c r="AD18" i="1"/>
  <c r="W18" i="1"/>
  <c r="V18" i="1"/>
  <c r="X18" i="1" s="1"/>
  <c r="M18" i="1"/>
  <c r="L18" i="1"/>
  <c r="K18" i="1"/>
  <c r="N18" i="1" s="1"/>
  <c r="O18" i="1" s="1"/>
  <c r="J18" i="1"/>
  <c r="I18" i="1"/>
  <c r="P18" i="1" s="1"/>
  <c r="H18" i="1"/>
  <c r="G18" i="1"/>
  <c r="AV17" i="1"/>
  <c r="AT17" i="1"/>
  <c r="AZ17" i="1" s="1"/>
  <c r="AS17" i="1"/>
  <c r="AR17" i="1"/>
  <c r="AL17" i="1"/>
  <c r="AJ17" i="1"/>
  <c r="AI17" i="1"/>
  <c r="AH17" i="1"/>
  <c r="AG17" i="1"/>
  <c r="AK17" i="1" s="1"/>
  <c r="AE17" i="1"/>
  <c r="AY17" i="1" s="1"/>
  <c r="AD17" i="1"/>
  <c r="W17" i="1"/>
  <c r="AW17" i="1" s="1"/>
  <c r="V17" i="1"/>
  <c r="X17" i="1" s="1"/>
  <c r="M17" i="1"/>
  <c r="L17" i="1"/>
  <c r="K17" i="1"/>
  <c r="J17" i="1"/>
  <c r="I17" i="1"/>
  <c r="N17" i="1" s="1"/>
  <c r="O17" i="1" s="1"/>
  <c r="H17" i="1"/>
  <c r="G17" i="1"/>
  <c r="AZ16" i="1"/>
  <c r="AW16" i="1"/>
  <c r="AV16" i="1"/>
  <c r="AT16" i="1"/>
  <c r="AR16" i="1"/>
  <c r="AS16" i="1" s="1"/>
  <c r="AJ16" i="1"/>
  <c r="AL16" i="1" s="1"/>
  <c r="AI16" i="1"/>
  <c r="AH16" i="1"/>
  <c r="AG16" i="1"/>
  <c r="AK16" i="1" s="1"/>
  <c r="AE16" i="1"/>
  <c r="AY16" i="1" s="1"/>
  <c r="AD16" i="1"/>
  <c r="W16" i="1"/>
  <c r="V16" i="1"/>
  <c r="M16" i="1"/>
  <c r="L16" i="1"/>
  <c r="K16" i="1"/>
  <c r="J16" i="1"/>
  <c r="I16" i="1"/>
  <c r="P16" i="1" s="1"/>
  <c r="H16" i="1"/>
  <c r="G16" i="1"/>
  <c r="X16" i="1" s="1"/>
  <c r="AW15" i="1"/>
  <c r="AV15" i="1"/>
  <c r="AT15" i="1"/>
  <c r="AZ15" i="1" s="1"/>
  <c r="AS15" i="1"/>
  <c r="AR15" i="1"/>
  <c r="AJ15" i="1"/>
  <c r="AI15" i="1"/>
  <c r="AH15" i="1"/>
  <c r="AH23" i="1" s="1"/>
  <c r="AG15" i="1"/>
  <c r="AE15" i="1"/>
  <c r="AY15" i="1" s="1"/>
  <c r="AD15" i="1"/>
  <c r="W15" i="1"/>
  <c r="V15" i="1"/>
  <c r="X15" i="1" s="1"/>
  <c r="M15" i="1"/>
  <c r="L15" i="1"/>
  <c r="K15" i="1"/>
  <c r="N15" i="1" s="1"/>
  <c r="O15" i="1" s="1"/>
  <c r="J15" i="1"/>
  <c r="I15" i="1"/>
  <c r="P15" i="1" s="1"/>
  <c r="H15" i="1"/>
  <c r="G15" i="1"/>
  <c r="AV14" i="1"/>
  <c r="AT14" i="1"/>
  <c r="AZ14" i="1" s="1"/>
  <c r="AS14" i="1"/>
  <c r="AR14" i="1"/>
  <c r="AL14" i="1"/>
  <c r="AJ14" i="1"/>
  <c r="AI14" i="1"/>
  <c r="AH14" i="1"/>
  <c r="AG14" i="1"/>
  <c r="AK14" i="1" s="1"/>
  <c r="AE14" i="1"/>
  <c r="AY14" i="1" s="1"/>
  <c r="AD14" i="1"/>
  <c r="W14" i="1"/>
  <c r="AW14" i="1" s="1"/>
  <c r="V14" i="1"/>
  <c r="X14" i="1" s="1"/>
  <c r="M14" i="1"/>
  <c r="L14" i="1"/>
  <c r="K14" i="1"/>
  <c r="J14" i="1"/>
  <c r="I14" i="1"/>
  <c r="N14" i="1" s="1"/>
  <c r="O14" i="1" s="1"/>
  <c r="H14" i="1"/>
  <c r="G14" i="1"/>
  <c r="AZ13" i="1"/>
  <c r="AW13" i="1"/>
  <c r="AV13" i="1"/>
  <c r="AT13" i="1"/>
  <c r="AR13" i="1"/>
  <c r="AS13" i="1" s="1"/>
  <c r="AJ13" i="1"/>
  <c r="AL13" i="1" s="1"/>
  <c r="AI13" i="1"/>
  <c r="AH13" i="1"/>
  <c r="AG13" i="1"/>
  <c r="AK13" i="1" s="1"/>
  <c r="AE13" i="1"/>
  <c r="AY13" i="1" s="1"/>
  <c r="AD13" i="1"/>
  <c r="X13" i="1"/>
  <c r="W13" i="1"/>
  <c r="V13" i="1"/>
  <c r="M13" i="1"/>
  <c r="L13" i="1"/>
  <c r="K13" i="1"/>
  <c r="J13" i="1"/>
  <c r="P13" i="1" s="1"/>
  <c r="H13" i="1"/>
  <c r="G13" i="1"/>
  <c r="AZ12" i="1"/>
  <c r="AV12" i="1"/>
  <c r="AT12" i="1"/>
  <c r="AR12" i="1"/>
  <c r="AS12" i="1" s="1"/>
  <c r="AJ12" i="1"/>
  <c r="AI12" i="1"/>
  <c r="AH12" i="1"/>
  <c r="AG12" i="1"/>
  <c r="AL12" i="1" s="1"/>
  <c r="AE12" i="1"/>
  <c r="AY12" i="1" s="1"/>
  <c r="AD12" i="1"/>
  <c r="X12" i="1"/>
  <c r="W12" i="1"/>
  <c r="AW12" i="1" s="1"/>
  <c r="V12" i="1"/>
  <c r="M12" i="1"/>
  <c r="L12" i="1"/>
  <c r="K12" i="1"/>
  <c r="J12" i="1"/>
  <c r="N12" i="1" s="1"/>
  <c r="O12" i="1" s="1"/>
  <c r="H12" i="1"/>
  <c r="G12" i="1"/>
  <c r="AZ11" i="1"/>
  <c r="AW11" i="1"/>
  <c r="AV11" i="1"/>
  <c r="AT11" i="1"/>
  <c r="AR11" i="1"/>
  <c r="AS11" i="1" s="1"/>
  <c r="AJ11" i="1"/>
  <c r="AL11" i="1" s="1"/>
  <c r="AI11" i="1"/>
  <c r="AH11" i="1"/>
  <c r="AG11" i="1"/>
  <c r="AK11" i="1" s="1"/>
  <c r="AE11" i="1"/>
  <c r="AY11" i="1" s="1"/>
  <c r="AD11" i="1"/>
  <c r="X11" i="1"/>
  <c r="W11" i="1"/>
  <c r="V11" i="1"/>
  <c r="M11" i="1"/>
  <c r="L11" i="1"/>
  <c r="K11" i="1"/>
  <c r="J11" i="1"/>
  <c r="P11" i="1" s="1"/>
  <c r="H11" i="1"/>
  <c r="G11" i="1"/>
  <c r="AZ10" i="1"/>
  <c r="AV10" i="1"/>
  <c r="AT10" i="1"/>
  <c r="AR10" i="1"/>
  <c r="AS10" i="1" s="1"/>
  <c r="AJ10" i="1"/>
  <c r="AI10" i="1"/>
  <c r="AH10" i="1"/>
  <c r="AG10" i="1"/>
  <c r="AL10" i="1" s="1"/>
  <c r="AE10" i="1"/>
  <c r="AY10" i="1" s="1"/>
  <c r="AD10" i="1"/>
  <c r="X10" i="1"/>
  <c r="W10" i="1"/>
  <c r="AW10" i="1" s="1"/>
  <c r="V10" i="1"/>
  <c r="M10" i="1"/>
  <c r="L10" i="1"/>
  <c r="K10" i="1"/>
  <c r="J10" i="1"/>
  <c r="P10" i="1" s="1"/>
  <c r="H10" i="1"/>
  <c r="G10" i="1"/>
  <c r="AZ9" i="1"/>
  <c r="AW9" i="1"/>
  <c r="AV9" i="1"/>
  <c r="AT9" i="1"/>
  <c r="AR9" i="1"/>
  <c r="AS9" i="1" s="1"/>
  <c r="AJ9" i="1"/>
  <c r="AL9" i="1" s="1"/>
  <c r="AI9" i="1"/>
  <c r="AH9" i="1"/>
  <c r="AG9" i="1"/>
  <c r="AK9" i="1" s="1"/>
  <c r="AE9" i="1"/>
  <c r="AY9" i="1" s="1"/>
  <c r="AD9" i="1"/>
  <c r="X9" i="1"/>
  <c r="W9" i="1"/>
  <c r="V9" i="1"/>
  <c r="M9" i="1"/>
  <c r="L9" i="1"/>
  <c r="K9" i="1"/>
  <c r="J9" i="1"/>
  <c r="P9" i="1" s="1"/>
  <c r="H9" i="1"/>
  <c r="G9" i="1"/>
  <c r="AZ8" i="1"/>
  <c r="AV8" i="1"/>
  <c r="AT8" i="1"/>
  <c r="AR8" i="1"/>
  <c r="AS8" i="1" s="1"/>
  <c r="AJ8" i="1"/>
  <c r="AI8" i="1"/>
  <c r="AH8" i="1"/>
  <c r="AG8" i="1"/>
  <c r="AL8" i="1" s="1"/>
  <c r="AE8" i="1"/>
  <c r="AY8" i="1" s="1"/>
  <c r="AD8" i="1"/>
  <c r="X8" i="1"/>
  <c r="W8" i="1"/>
  <c r="AW8" i="1" s="1"/>
  <c r="V8" i="1"/>
  <c r="M8" i="1"/>
  <c r="L8" i="1"/>
  <c r="K8" i="1"/>
  <c r="J8" i="1"/>
  <c r="N8" i="1" s="1"/>
  <c r="O8" i="1" s="1"/>
  <c r="H8" i="1"/>
  <c r="G8" i="1"/>
  <c r="AZ7" i="1"/>
  <c r="AW7" i="1"/>
  <c r="AV7" i="1"/>
  <c r="AT7" i="1"/>
  <c r="AR7" i="1"/>
  <c r="AS7" i="1" s="1"/>
  <c r="AJ7" i="1"/>
  <c r="AL7" i="1" s="1"/>
  <c r="AI7" i="1"/>
  <c r="AH7" i="1"/>
  <c r="AG7" i="1"/>
  <c r="AK7" i="1" s="1"/>
  <c r="AE7" i="1"/>
  <c r="AY7" i="1" s="1"/>
  <c r="AD7" i="1"/>
  <c r="X7" i="1"/>
  <c r="W7" i="1"/>
  <c r="V7" i="1"/>
  <c r="M7" i="1"/>
  <c r="L7" i="1"/>
  <c r="K7" i="1"/>
  <c r="J7" i="1"/>
  <c r="P7" i="1" s="1"/>
  <c r="H7" i="1"/>
  <c r="G7" i="1"/>
  <c r="AZ6" i="1"/>
  <c r="AV6" i="1"/>
  <c r="AT6" i="1"/>
  <c r="AR6" i="1"/>
  <c r="AS6" i="1" s="1"/>
  <c r="AJ6" i="1"/>
  <c r="AI6" i="1"/>
  <c r="AH6" i="1"/>
  <c r="AG6" i="1"/>
  <c r="AL6" i="1" s="1"/>
  <c r="AE6" i="1"/>
  <c r="AY6" i="1" s="1"/>
  <c r="AD6" i="1"/>
  <c r="X6" i="1"/>
  <c r="W6" i="1"/>
  <c r="AW6" i="1" s="1"/>
  <c r="V6" i="1"/>
  <c r="M6" i="1"/>
  <c r="L6" i="1"/>
  <c r="K6" i="1"/>
  <c r="J6" i="1"/>
  <c r="N6" i="1" s="1"/>
  <c r="O6" i="1" s="1"/>
  <c r="H6" i="1"/>
  <c r="G6" i="1"/>
  <c r="AZ5" i="1"/>
  <c r="AW5" i="1"/>
  <c r="AV5" i="1"/>
  <c r="AT5" i="1"/>
  <c r="AR5" i="1"/>
  <c r="AS5" i="1" s="1"/>
  <c r="AJ5" i="1"/>
  <c r="AL5" i="1" s="1"/>
  <c r="AI5" i="1"/>
  <c r="AH5" i="1"/>
  <c r="AG5" i="1"/>
  <c r="AK5" i="1" s="1"/>
  <c r="AE5" i="1"/>
  <c r="AY5" i="1" s="1"/>
  <c r="AD5" i="1"/>
  <c r="X5" i="1"/>
  <c r="W5" i="1"/>
  <c r="V5" i="1"/>
  <c r="M5" i="1"/>
  <c r="L5" i="1"/>
  <c r="K5" i="1"/>
  <c r="J5" i="1"/>
  <c r="P5" i="1" s="1"/>
  <c r="H5" i="1"/>
  <c r="G5" i="1"/>
  <c r="AZ4" i="1"/>
  <c r="AW4" i="1"/>
  <c r="AV4" i="1"/>
  <c r="AT4" i="1"/>
  <c r="AR4" i="1"/>
  <c r="AS4" i="1" s="1"/>
  <c r="AJ4" i="1"/>
  <c r="AI4" i="1"/>
  <c r="AH4" i="1"/>
  <c r="AG4" i="1"/>
  <c r="AK4" i="1" s="1"/>
  <c r="AF4" i="1"/>
  <c r="AL4" i="1" s="1"/>
  <c r="AE4" i="1"/>
  <c r="AY4" i="1" s="1"/>
  <c r="AD4" i="1"/>
  <c r="W4" i="1"/>
  <c r="V4" i="1"/>
  <c r="X4" i="1" s="1"/>
  <c r="M4" i="1"/>
  <c r="L4" i="1"/>
  <c r="K4" i="1"/>
  <c r="N4" i="1" s="1"/>
  <c r="O4" i="1" s="1"/>
  <c r="J4" i="1"/>
  <c r="P4" i="1" s="1"/>
  <c r="H4" i="1"/>
  <c r="G4" i="1"/>
  <c r="AZ3" i="1"/>
  <c r="AW3" i="1"/>
  <c r="AT3" i="1"/>
  <c r="AR3" i="1"/>
  <c r="AS3" i="1" s="1"/>
  <c r="AK3" i="1"/>
  <c r="AJ3" i="1"/>
  <c r="AI3" i="1"/>
  <c r="AH3" i="1"/>
  <c r="AG3" i="1"/>
  <c r="AL3" i="1" s="1"/>
  <c r="AE3" i="1"/>
  <c r="AY3" i="1" s="1"/>
  <c r="AD3" i="1"/>
  <c r="W3" i="1"/>
  <c r="V3" i="1"/>
  <c r="X3" i="1" s="1"/>
  <c r="N3" i="1"/>
  <c r="O3" i="1" s="1"/>
  <c r="M3" i="1"/>
  <c r="L3" i="1"/>
  <c r="K3" i="1"/>
  <c r="J3" i="1"/>
  <c r="P3" i="1" s="1"/>
  <c r="I3" i="1"/>
  <c r="H3" i="1"/>
  <c r="AV3" i="1" s="1"/>
  <c r="G3" i="1"/>
  <c r="AT2" i="1"/>
  <c r="AZ2" i="1" s="1"/>
  <c r="AR2" i="1"/>
  <c r="AS2" i="1" s="1"/>
  <c r="AJ2" i="1"/>
  <c r="AI2" i="1"/>
  <c r="AL2" i="1" s="1"/>
  <c r="AH2" i="1"/>
  <c r="AG2" i="1"/>
  <c r="AG23" i="1" s="1"/>
  <c r="AE2" i="1"/>
  <c r="AY2" i="1" s="1"/>
  <c r="AD2" i="1"/>
  <c r="W2" i="1"/>
  <c r="AW2" i="1" s="1"/>
  <c r="V2" i="1"/>
  <c r="M2" i="1"/>
  <c r="L2" i="1"/>
  <c r="N2" i="1" s="1"/>
  <c r="O2" i="1" s="1"/>
  <c r="K2" i="1"/>
  <c r="J2" i="1"/>
  <c r="I2" i="1"/>
  <c r="P2" i="1" s="1"/>
  <c r="H2" i="1"/>
  <c r="AV2" i="1" s="1"/>
  <c r="G2" i="1"/>
  <c r="X2" i="1" s="1"/>
  <c r="N23" i="1" l="1"/>
  <c r="P23" i="1"/>
  <c r="X23" i="1"/>
  <c r="AS23" i="1"/>
  <c r="P6" i="1"/>
  <c r="P12" i="1"/>
  <c r="N5" i="1"/>
  <c r="O5" i="1" s="1"/>
  <c r="N7" i="1"/>
  <c r="O7" i="1" s="1"/>
  <c r="N9" i="1"/>
  <c r="O9" i="1" s="1"/>
  <c r="N11" i="1"/>
  <c r="O11" i="1" s="1"/>
  <c r="N13" i="1"/>
  <c r="O13" i="1" s="1"/>
  <c r="P14" i="1"/>
  <c r="N16" i="1"/>
  <c r="O16" i="1" s="1"/>
  <c r="P17" i="1"/>
  <c r="N19" i="1"/>
  <c r="O19" i="1" s="1"/>
  <c r="P20" i="1"/>
  <c r="N22" i="1"/>
  <c r="O22" i="1" s="1"/>
  <c r="AI23" i="1"/>
  <c r="P8" i="1"/>
  <c r="AK2" i="1"/>
  <c r="AK15" i="1"/>
  <c r="AK18" i="1"/>
  <c r="N21" i="1"/>
  <c r="O21" i="1" s="1"/>
  <c r="AK21" i="1"/>
  <c r="G23" i="1"/>
  <c r="AK6" i="1"/>
  <c r="AK8" i="1"/>
  <c r="N10" i="1"/>
  <c r="O10" i="1" s="1"/>
  <c r="AK10" i="1"/>
  <c r="AK12" i="1"/>
  <c r="AL15" i="1"/>
  <c r="H23" i="1"/>
  <c r="AV23" i="1" s="1"/>
  <c r="AF23" i="1"/>
  <c r="AL23" i="1" l="1"/>
  <c r="AK23" i="1"/>
  <c r="O23" i="1"/>
</calcChain>
</file>

<file path=xl/sharedStrings.xml><?xml version="1.0" encoding="utf-8"?>
<sst xmlns="http://schemas.openxmlformats.org/spreadsheetml/2006/main" count="73" uniqueCount="63">
  <si>
    <t>Ilość wniosków o przyznanie wsparcia z KFS - 2018</t>
  </si>
  <si>
    <t>Ilość wniosków o przyznanie wsparcia z KFS - 2019</t>
  </si>
  <si>
    <t>Ilość wniosków o przyznanie wsparcia z KFS - 2020</t>
  </si>
  <si>
    <t>Ilość wniosków o przyznanie wsparcia z KFS - 2021</t>
  </si>
  <si>
    <t>Ilość wniosków o przyznanie wsparcia z KFS - 2022</t>
  </si>
  <si>
    <t>SUMA</t>
  </si>
  <si>
    <t>Średnia</t>
  </si>
  <si>
    <t>ilość wniosków odrzuconych - 2018</t>
  </si>
  <si>
    <t>ilość wniosków odrzuconych - 2019</t>
  </si>
  <si>
    <t>ilość wniosków odrzuconych - 2020</t>
  </si>
  <si>
    <t>ilość wniosków odrzuconych - 2021</t>
  </si>
  <si>
    <t>ilość wniosków odrzuconych - 2022</t>
  </si>
  <si>
    <t>% odrzuconych wniosków</t>
  </si>
  <si>
    <t>Ilość podpisanych umów o przyznanie wsparcia z KFS - 2018</t>
  </si>
  <si>
    <t>Ilość podpisanych umów o przyznanie wsparcia z KFS - 2019</t>
  </si>
  <si>
    <t>Ilość podpisanych umów o przyznanie wsparcia z KFS - 2020</t>
  </si>
  <si>
    <t>Ilość podpisanych umów o przyznanie wsparcia z KFS - 2021</t>
  </si>
  <si>
    <t>Ilość podpisanych umów o przyznanie wsparcia z KFS - 2022</t>
  </si>
  <si>
    <t>% podpisanych umów</t>
  </si>
  <si>
    <t>Liczba osób planowana do objęcia wsparciem - 2018</t>
  </si>
  <si>
    <t>Liczba osób planowana do objęcia wsparciem - 2019</t>
  </si>
  <si>
    <t>Liczba osób planowana do objęcia wsparciem - 2020</t>
  </si>
  <si>
    <t>Liczba osób planowana do objęcia wsparciem - 2021</t>
  </si>
  <si>
    <t>Liczba osób planowana do objęcia wsparciem - 2022</t>
  </si>
  <si>
    <t>liczba osób nie objęta wsparciem, o których szkolenie wnioskowano - 2018</t>
  </si>
  <si>
    <t>liczba osób nie objęta wsparciem, o których szkolenie wnioskowano - 2019</t>
  </si>
  <si>
    <t>liczba osób nie objęta wsparciem, o których szkolenie wnioskowano - 2020</t>
  </si>
  <si>
    <t>liczba osób nie objęta wsparciem, o których szkolenie wnioskowano - 2021</t>
  </si>
  <si>
    <t>liczba osób nie objęta wsparciem, o których szkolenie wnioskowano - 2022</t>
  </si>
  <si>
    <t>Liczba osób objęta wsparciem - 2018</t>
  </si>
  <si>
    <t>Liczba osób objęta wsparciem - 2019</t>
  </si>
  <si>
    <t>Liczba osób objęta wsparciem - 2020</t>
  </si>
  <si>
    <t>Liczba osób objęta wsparciem - 2021</t>
  </si>
  <si>
    <t>Liczba osób objęta wsparciem - 2022</t>
  </si>
  <si>
    <t>% osób objętych wsparciem</t>
  </si>
  <si>
    <t>liczba podmiotów gospodarki narodowej wg rejestru Regon na obszarze działania PUP na koniec 2022 r.</t>
  </si>
  <si>
    <t>średnia roczna ilość wniosków  na 10 tys. przedsiębiorców</t>
  </si>
  <si>
    <t>średnia roczna ilość umów o dofinansowanie na 10 tys. przedsiębiorców</t>
  </si>
  <si>
    <t>liczba ludności na obszarze działania PUP na koniec 2022 r.</t>
  </si>
  <si>
    <t>średnia roczna (z okresu lat 2018-2022) liczba osób planowanych do objęcia wsparciem na 10 tys. mieszkańców</t>
  </si>
  <si>
    <t>średnia roczna (z okresu lat 2018-2022) liczba osób objętych wsparciem na 10 tys. mieszkańców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</si>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</sst>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"/>
    <numFmt numFmtId="165" formatCode="#,##0.0"/>
    <numFmt numFmtId="166" formatCode="_-* #,##0\ _z_ł_-;\-* #,##0\ _z_ł_-;_-* &quot;-&quot;??\ _z_ł_-;_-@_-"/>
    <numFmt numFmtId="167" formatCode="_-* #,##0.0000\ _z_ł_-;\-* #,##0.00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6" fontId="2" fillId="0" borderId="0" xfId="1" applyNumberFormat="1" applyFont="1" applyFill="1"/>
    <xf numFmtId="167" fontId="2" fillId="0" borderId="0" xfId="1" applyNumberFormat="1" applyFont="1" applyFill="1"/>
    <xf numFmtId="43" fontId="2" fillId="0" borderId="0" xfId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1" fontId="4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64" fontId="0" fillId="0" borderId="1" xfId="0" applyNumberFormat="1" applyFill="1" applyBorder="1"/>
    <xf numFmtId="166" fontId="6" fillId="0" borderId="1" xfId="1" applyNumberFormat="1" applyFont="1" applyFill="1" applyBorder="1"/>
    <xf numFmtId="43" fontId="6" fillId="0" borderId="1" xfId="1" applyFont="1" applyFill="1" applyBorder="1"/>
    <xf numFmtId="43" fontId="6" fillId="0" borderId="1" xfId="0" applyNumberFormat="1" applyFont="1" applyFill="1" applyBorder="1"/>
    <xf numFmtId="43" fontId="6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0" xfId="0" applyFont="1" applyFill="1"/>
    <xf numFmtId="165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7" fillId="0" borderId="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3" fontId="9" fillId="0" borderId="1" xfId="0" applyNumberFormat="1" applyFont="1" applyFill="1" applyBorder="1"/>
    <xf numFmtId="43" fontId="9" fillId="0" borderId="1" xfId="1" applyFont="1" applyFill="1" applyBorder="1" applyAlignment="1">
      <alignment horizontal="right" vertical="center"/>
    </xf>
    <xf numFmtId="3" fontId="0" fillId="0" borderId="0" xfId="0" applyNumberFormat="1" applyFill="1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 vertical="center" wrapText="1"/>
    </xf>
    <xf numFmtId="164" fontId="0" fillId="0" borderId="0" xfId="0" applyNumberFormat="1" applyFill="1"/>
    <xf numFmtId="0" fontId="2" fillId="0" borderId="0" xfId="0" applyFont="1" applyFill="1"/>
    <xf numFmtId="1" fontId="0" fillId="0" borderId="0" xfId="0" applyNumberFormat="1" applyFill="1"/>
    <xf numFmtId="166" fontId="2" fillId="0" borderId="1" xfId="1" applyNumberFormat="1" applyFont="1" applyFill="1" applyBorder="1"/>
    <xf numFmtId="0" fontId="2" fillId="0" borderId="1" xfId="0" applyFont="1" applyFill="1" applyBorder="1"/>
    <xf numFmtId="165" fontId="0" fillId="0" borderId="0" xfId="0" applyNumberFormat="1" applyFill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CB260-12C9-4981-819E-C4C92E36569A}">
  <dimension ref="A1:AZ220"/>
  <sheetViews>
    <sheetView tabSelected="1" workbookViewId="0">
      <selection activeCell="J28" sqref="J28"/>
    </sheetView>
  </sheetViews>
  <sheetFormatPr defaultColWidth="8.85546875" defaultRowHeight="15" x14ac:dyDescent="0.25"/>
  <cols>
    <col min="1" max="1" width="21.7109375" style="14" customWidth="1"/>
    <col min="2" max="7" width="12.42578125" style="46" customWidth="1"/>
    <col min="8" max="8" width="12.42578125" style="48" customWidth="1"/>
    <col min="9" max="14" width="12.42578125" style="46" customWidth="1"/>
    <col min="15" max="15" width="12.42578125" style="55" customWidth="1"/>
    <col min="16" max="16" width="12.42578125" style="48" customWidth="1"/>
    <col min="17" max="22" width="12.42578125" style="46" customWidth="1"/>
    <col min="23" max="24" width="12.42578125" style="48" customWidth="1"/>
    <col min="25" max="29" width="12.42578125" style="46" customWidth="1"/>
    <col min="30" max="30" width="16.7109375" style="46" customWidth="1"/>
    <col min="31" max="31" width="12.42578125" style="48" customWidth="1"/>
    <col min="32" max="35" width="12.42578125" style="46" customWidth="1"/>
    <col min="36" max="36" width="14.7109375" style="46" customWidth="1"/>
    <col min="37" max="37" width="12.42578125" style="46" customWidth="1"/>
    <col min="38" max="38" width="12.42578125" style="48" customWidth="1"/>
    <col min="39" max="43" width="12.42578125" style="46" customWidth="1"/>
    <col min="44" max="44" width="12.42578125" style="52" customWidth="1"/>
    <col min="45" max="46" width="12.42578125" style="50" customWidth="1"/>
    <col min="47" max="47" width="20.140625" style="1" customWidth="1"/>
    <col min="48" max="48" width="19.7109375" style="1" customWidth="1"/>
    <col min="49" max="49" width="15.7109375" style="51" customWidth="1"/>
    <col min="50" max="50" width="15.5703125" style="2" customWidth="1"/>
    <col min="51" max="51" width="17.7109375" style="3" customWidth="1"/>
    <col min="52" max="52" width="19.28515625" style="51" customWidth="1"/>
    <col min="53" max="16384" width="8.85546875" style="14"/>
  </cols>
  <sheetData>
    <row r="1" spans="1:52" s="13" customFormat="1" ht="105" x14ac:dyDescent="0.25">
      <c r="A1" s="4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7</v>
      </c>
      <c r="J1" s="4" t="s">
        <v>8</v>
      </c>
      <c r="K1" s="4" t="s">
        <v>9</v>
      </c>
      <c r="L1" s="6" t="s">
        <v>10</v>
      </c>
      <c r="M1" s="6" t="s">
        <v>11</v>
      </c>
      <c r="N1" s="6" t="s">
        <v>5</v>
      </c>
      <c r="O1" s="7" t="s">
        <v>12</v>
      </c>
      <c r="P1" s="8" t="s">
        <v>6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5</v>
      </c>
      <c r="W1" s="5" t="s">
        <v>6</v>
      </c>
      <c r="X1" s="7" t="s">
        <v>18</v>
      </c>
      <c r="Y1" s="4" t="s">
        <v>19</v>
      </c>
      <c r="Z1" s="4" t="s">
        <v>20</v>
      </c>
      <c r="AA1" s="4" t="s">
        <v>21</v>
      </c>
      <c r="AB1" s="4" t="s">
        <v>22</v>
      </c>
      <c r="AC1" s="4" t="s">
        <v>23</v>
      </c>
      <c r="AD1" s="4" t="s">
        <v>5</v>
      </c>
      <c r="AE1" s="5" t="s">
        <v>6</v>
      </c>
      <c r="AF1" s="4" t="s">
        <v>24</v>
      </c>
      <c r="AG1" s="4" t="s">
        <v>25</v>
      </c>
      <c r="AH1" s="4" t="s">
        <v>26</v>
      </c>
      <c r="AI1" s="4" t="s">
        <v>27</v>
      </c>
      <c r="AJ1" s="4" t="s">
        <v>28</v>
      </c>
      <c r="AK1" s="9" t="s">
        <v>5</v>
      </c>
      <c r="AL1" s="5" t="s">
        <v>6</v>
      </c>
      <c r="AM1" s="4" t="s">
        <v>29</v>
      </c>
      <c r="AN1" s="4" t="s">
        <v>30</v>
      </c>
      <c r="AO1" s="4" t="s">
        <v>31</v>
      </c>
      <c r="AP1" s="4" t="s">
        <v>32</v>
      </c>
      <c r="AQ1" s="4" t="s">
        <v>33</v>
      </c>
      <c r="AR1" s="9" t="s">
        <v>5</v>
      </c>
      <c r="AS1" s="10" t="s">
        <v>34</v>
      </c>
      <c r="AT1" s="5" t="s">
        <v>6</v>
      </c>
      <c r="AU1" s="11" t="s">
        <v>35</v>
      </c>
      <c r="AV1" s="11" t="s">
        <v>36</v>
      </c>
      <c r="AW1" s="11" t="s">
        <v>37</v>
      </c>
      <c r="AX1" s="11" t="s">
        <v>38</v>
      </c>
      <c r="AY1" s="12" t="s">
        <v>39</v>
      </c>
      <c r="AZ1" s="11" t="s">
        <v>40</v>
      </c>
    </row>
    <row r="2" spans="1:52" s="13" customFormat="1" ht="15.75" x14ac:dyDescent="0.25">
      <c r="A2" s="14" t="s">
        <v>41</v>
      </c>
      <c r="B2" s="15">
        <v>15</v>
      </c>
      <c r="C2" s="15">
        <v>94</v>
      </c>
      <c r="D2" s="15">
        <v>90</v>
      </c>
      <c r="E2" s="16">
        <v>81</v>
      </c>
      <c r="F2" s="16">
        <v>64</v>
      </c>
      <c r="G2" s="15">
        <f>SUM(B2:F2)</f>
        <v>344</v>
      </c>
      <c r="H2" s="17">
        <f>AVERAGE(B2:F2)</f>
        <v>68.8</v>
      </c>
      <c r="I2" s="15">
        <f t="shared" ref="I2:M17" si="0">B2-Q2</f>
        <v>3</v>
      </c>
      <c r="J2" s="15">
        <f t="shared" si="0"/>
        <v>8</v>
      </c>
      <c r="K2" s="15">
        <f t="shared" si="0"/>
        <v>12</v>
      </c>
      <c r="L2" s="15">
        <f t="shared" si="0"/>
        <v>22</v>
      </c>
      <c r="M2" s="15">
        <f t="shared" si="0"/>
        <v>7</v>
      </c>
      <c r="N2" s="18">
        <f>SUM(I2:M2)</f>
        <v>52</v>
      </c>
      <c r="O2" s="19">
        <f>N2*100/G2</f>
        <v>15.116279069767442</v>
      </c>
      <c r="P2" s="20">
        <f>AVERAGE(I2:M2)</f>
        <v>10.4</v>
      </c>
      <c r="Q2" s="15">
        <v>12</v>
      </c>
      <c r="R2" s="21">
        <v>86</v>
      </c>
      <c r="S2" s="21">
        <v>78</v>
      </c>
      <c r="T2" s="21">
        <v>59</v>
      </c>
      <c r="U2" s="21">
        <v>57</v>
      </c>
      <c r="V2" s="15">
        <f>SUM(Q2:U2)</f>
        <v>292</v>
      </c>
      <c r="W2" s="17">
        <f>AVERAGE(Q2:U2)</f>
        <v>58.4</v>
      </c>
      <c r="X2" s="19">
        <f>V2*100/G2</f>
        <v>84.883720930232556</v>
      </c>
      <c r="Y2" s="15">
        <v>27</v>
      </c>
      <c r="Z2" s="15">
        <v>308</v>
      </c>
      <c r="AA2" s="15">
        <v>297</v>
      </c>
      <c r="AB2" s="15">
        <v>316</v>
      </c>
      <c r="AC2" s="15">
        <v>272</v>
      </c>
      <c r="AD2" s="15">
        <f>SUM(Y2:AC2)</f>
        <v>1220</v>
      </c>
      <c r="AE2" s="17">
        <f>AVERAGE(Y2:AC2)</f>
        <v>244</v>
      </c>
      <c r="AF2" s="15">
        <v>3</v>
      </c>
      <c r="AG2" s="15">
        <f>Z2-AN2</f>
        <v>67</v>
      </c>
      <c r="AH2" s="15">
        <f>AA2-AO2</f>
        <v>30</v>
      </c>
      <c r="AI2" s="15">
        <f>AB2-AP2</f>
        <v>32</v>
      </c>
      <c r="AJ2" s="15">
        <f>AC2-AQ2</f>
        <v>15</v>
      </c>
      <c r="AK2" s="22">
        <f>SUM(AF2:AJ2)</f>
        <v>147</v>
      </c>
      <c r="AL2" s="17">
        <f>AVERAGE(AF2:AJ2)</f>
        <v>29.4</v>
      </c>
      <c r="AM2" s="23">
        <v>24</v>
      </c>
      <c r="AN2" s="23">
        <v>241</v>
      </c>
      <c r="AO2" s="23">
        <v>267</v>
      </c>
      <c r="AP2" s="23">
        <v>284</v>
      </c>
      <c r="AQ2" s="23">
        <v>257</v>
      </c>
      <c r="AR2" s="24">
        <f>SUM(AM2:AQ2)</f>
        <v>1073</v>
      </c>
      <c r="AS2" s="25">
        <f>AR2*100/AD2</f>
        <v>87.950819672131146</v>
      </c>
      <c r="AT2" s="26">
        <f t="shared" ref="AT2:AT21" si="1">AVERAGE(AM2:AP2)</f>
        <v>204</v>
      </c>
      <c r="AU2" s="27">
        <v>2662</v>
      </c>
      <c r="AV2" s="28">
        <f>H2*10000/AU2</f>
        <v>258.45229151014274</v>
      </c>
      <c r="AW2" s="29">
        <f>W2*10000/AU2</f>
        <v>219.3839218632607</v>
      </c>
      <c r="AX2" s="27">
        <v>20777</v>
      </c>
      <c r="AY2" s="30">
        <f>AE2*10000/AX2</f>
        <v>117.4375511382779</v>
      </c>
      <c r="AZ2" s="29">
        <f>AT2*10000/AX2</f>
        <v>98.185493574625795</v>
      </c>
    </row>
    <row r="3" spans="1:52" ht="15.75" x14ac:dyDescent="0.25">
      <c r="A3" s="14" t="s">
        <v>42</v>
      </c>
      <c r="B3" s="15">
        <v>25</v>
      </c>
      <c r="C3" s="15">
        <v>69</v>
      </c>
      <c r="D3" s="15">
        <v>53</v>
      </c>
      <c r="E3" s="16">
        <v>76</v>
      </c>
      <c r="F3" s="16">
        <v>43</v>
      </c>
      <c r="G3" s="15">
        <f t="shared" ref="G3:G22" si="2">SUM(B3:F3)</f>
        <v>266</v>
      </c>
      <c r="H3" s="17">
        <f t="shared" ref="H3:H23" si="3">AVERAGE(B3:F3)</f>
        <v>53.2</v>
      </c>
      <c r="I3" s="15">
        <f t="shared" si="0"/>
        <v>4</v>
      </c>
      <c r="J3" s="15">
        <f t="shared" si="0"/>
        <v>0</v>
      </c>
      <c r="K3" s="15">
        <f t="shared" si="0"/>
        <v>3</v>
      </c>
      <c r="L3" s="15">
        <f t="shared" si="0"/>
        <v>11</v>
      </c>
      <c r="M3" s="15">
        <f t="shared" si="0"/>
        <v>1</v>
      </c>
      <c r="N3" s="18">
        <f t="shared" ref="N3:N22" si="4">SUM(I3:M3)</f>
        <v>19</v>
      </c>
      <c r="O3" s="19">
        <f t="shared" ref="O3:O23" si="5">N3*100/G3</f>
        <v>7.1428571428571432</v>
      </c>
      <c r="P3" s="20">
        <f t="shared" ref="P3:P23" si="6">AVERAGE(I3:M3)</f>
        <v>3.8</v>
      </c>
      <c r="Q3" s="15">
        <v>21</v>
      </c>
      <c r="R3" s="21">
        <v>69</v>
      </c>
      <c r="S3" s="21">
        <v>50</v>
      </c>
      <c r="T3" s="21">
        <v>65</v>
      </c>
      <c r="U3" s="21">
        <v>42</v>
      </c>
      <c r="V3" s="15">
        <f t="shared" ref="V3:V23" si="7">SUM(Q3:U3)</f>
        <v>247</v>
      </c>
      <c r="W3" s="17">
        <f t="shared" ref="W3:W23" si="8">AVERAGE(Q3:U3)</f>
        <v>49.4</v>
      </c>
      <c r="X3" s="19">
        <f t="shared" ref="X3:X23" si="9">V3*100/G3</f>
        <v>92.857142857142861</v>
      </c>
      <c r="Y3" s="15">
        <v>90</v>
      </c>
      <c r="Z3" s="15">
        <v>298</v>
      </c>
      <c r="AA3" s="15">
        <v>200</v>
      </c>
      <c r="AB3" s="15">
        <v>214</v>
      </c>
      <c r="AC3" s="15">
        <v>190</v>
      </c>
      <c r="AD3" s="15">
        <f t="shared" ref="AD3:AD23" si="10">SUM(Y3:AC3)</f>
        <v>992</v>
      </c>
      <c r="AE3" s="17">
        <f t="shared" ref="AE3:AE23" si="11">AVERAGE(Y3:AC3)</f>
        <v>198.4</v>
      </c>
      <c r="AF3" s="15">
        <v>7</v>
      </c>
      <c r="AG3" s="15">
        <f t="shared" ref="AG3:AJ22" si="12">Z3-AN3</f>
        <v>20</v>
      </c>
      <c r="AH3" s="15">
        <f t="shared" si="12"/>
        <v>27</v>
      </c>
      <c r="AI3" s="15">
        <f t="shared" si="12"/>
        <v>39</v>
      </c>
      <c r="AJ3" s="15">
        <f>AC3-AQ3</f>
        <v>0</v>
      </c>
      <c r="AK3" s="22">
        <f t="shared" ref="AK3:AK23" si="13">SUM(AF3:AJ3)</f>
        <v>93</v>
      </c>
      <c r="AL3" s="17">
        <f t="shared" ref="AL3:AL23" si="14">AVERAGE(AF3:AJ3)</f>
        <v>18.600000000000001</v>
      </c>
      <c r="AM3" s="23">
        <v>83</v>
      </c>
      <c r="AN3" s="23">
        <v>278</v>
      </c>
      <c r="AO3" s="23">
        <v>173</v>
      </c>
      <c r="AP3" s="23">
        <v>175</v>
      </c>
      <c r="AQ3" s="23">
        <v>190</v>
      </c>
      <c r="AR3" s="24">
        <f t="shared" ref="AR3:AR23" si="15">SUM(AM3:AQ3)</f>
        <v>899</v>
      </c>
      <c r="AS3" s="25">
        <f t="shared" ref="AS3:AS23" si="16">AR3*100/AD3</f>
        <v>90.625</v>
      </c>
      <c r="AT3" s="26">
        <f t="shared" si="1"/>
        <v>177.25</v>
      </c>
      <c r="AU3" s="27">
        <v>4530</v>
      </c>
      <c r="AV3" s="28">
        <f t="shared" ref="AV3:AV23" si="17">H3*10000/AU3</f>
        <v>117.439293598234</v>
      </c>
      <c r="AW3" s="29">
        <f t="shared" ref="AW3:AW23" si="18">W3*10000/AU3</f>
        <v>109.05077262693156</v>
      </c>
      <c r="AX3" s="27">
        <v>63591</v>
      </c>
      <c r="AY3" s="30">
        <f t="shared" ref="AY3:AY23" si="19">AE3*10000/AX3</f>
        <v>31.199383560566748</v>
      </c>
      <c r="AZ3" s="29">
        <f t="shared" ref="AZ3:AZ22" si="20">AT3*10000/AX3</f>
        <v>27.873441210234152</v>
      </c>
    </row>
    <row r="4" spans="1:52" ht="15.75" x14ac:dyDescent="0.25">
      <c r="A4" s="14" t="s">
        <v>43</v>
      </c>
      <c r="B4" s="15">
        <v>37</v>
      </c>
      <c r="C4" s="15">
        <v>166</v>
      </c>
      <c r="D4" s="15">
        <v>129</v>
      </c>
      <c r="E4" s="16">
        <v>185</v>
      </c>
      <c r="F4" s="16">
        <v>164</v>
      </c>
      <c r="G4" s="15">
        <f t="shared" si="2"/>
        <v>681</v>
      </c>
      <c r="H4" s="17">
        <f t="shared" si="3"/>
        <v>136.19999999999999</v>
      </c>
      <c r="I4" s="15">
        <v>10</v>
      </c>
      <c r="J4" s="15">
        <f t="shared" si="0"/>
        <v>75</v>
      </c>
      <c r="K4" s="15">
        <f t="shared" si="0"/>
        <v>61</v>
      </c>
      <c r="L4" s="15">
        <f t="shared" si="0"/>
        <v>47</v>
      </c>
      <c r="M4" s="15">
        <f t="shared" si="0"/>
        <v>92</v>
      </c>
      <c r="N4" s="18">
        <f t="shared" si="4"/>
        <v>285</v>
      </c>
      <c r="O4" s="19">
        <f t="shared" si="5"/>
        <v>41.85022026431718</v>
      </c>
      <c r="P4" s="20">
        <f t="shared" si="6"/>
        <v>57</v>
      </c>
      <c r="Q4" s="15">
        <v>26</v>
      </c>
      <c r="R4" s="21">
        <v>91</v>
      </c>
      <c r="S4" s="21">
        <v>68</v>
      </c>
      <c r="T4" s="21">
        <v>138</v>
      </c>
      <c r="U4" s="21">
        <v>72</v>
      </c>
      <c r="V4" s="15">
        <f t="shared" si="7"/>
        <v>395</v>
      </c>
      <c r="W4" s="17">
        <f t="shared" si="8"/>
        <v>79</v>
      </c>
      <c r="X4" s="19">
        <f t="shared" si="9"/>
        <v>58.00293685756241</v>
      </c>
      <c r="Y4" s="15">
        <v>95</v>
      </c>
      <c r="Z4" s="15">
        <v>478</v>
      </c>
      <c r="AA4" s="15">
        <v>333</v>
      </c>
      <c r="AB4" s="15">
        <v>614</v>
      </c>
      <c r="AC4" s="15">
        <v>491</v>
      </c>
      <c r="AD4" s="15">
        <f t="shared" si="10"/>
        <v>2011</v>
      </c>
      <c r="AE4" s="17">
        <f t="shared" si="11"/>
        <v>402.2</v>
      </c>
      <c r="AF4" s="15">
        <f>Y4-AM4</f>
        <v>49</v>
      </c>
      <c r="AG4" s="15">
        <f t="shared" si="12"/>
        <v>231</v>
      </c>
      <c r="AH4" s="15">
        <f t="shared" si="12"/>
        <v>189</v>
      </c>
      <c r="AI4" s="15">
        <f t="shared" si="12"/>
        <v>382</v>
      </c>
      <c r="AJ4" s="15">
        <f t="shared" si="12"/>
        <v>292</v>
      </c>
      <c r="AK4" s="22">
        <f t="shared" si="13"/>
        <v>1143</v>
      </c>
      <c r="AL4" s="17">
        <f t="shared" si="14"/>
        <v>228.6</v>
      </c>
      <c r="AM4" s="23">
        <v>46</v>
      </c>
      <c r="AN4" s="23">
        <v>247</v>
      </c>
      <c r="AO4" s="23">
        <v>144</v>
      </c>
      <c r="AP4" s="23">
        <v>232</v>
      </c>
      <c r="AQ4" s="23">
        <v>199</v>
      </c>
      <c r="AR4" s="24">
        <f t="shared" si="15"/>
        <v>868</v>
      </c>
      <c r="AS4" s="25">
        <f t="shared" si="16"/>
        <v>43.162605668821485</v>
      </c>
      <c r="AT4" s="26">
        <f t="shared" si="1"/>
        <v>167.25</v>
      </c>
      <c r="AU4" s="27">
        <v>11490</v>
      </c>
      <c r="AV4" s="28">
        <f t="shared" si="17"/>
        <v>118.53785900783289</v>
      </c>
      <c r="AW4" s="29">
        <f t="shared" si="18"/>
        <v>68.755439512619674</v>
      </c>
      <c r="AX4" s="27">
        <v>132873</v>
      </c>
      <c r="AY4" s="30">
        <f t="shared" si="19"/>
        <v>30.269505467626981</v>
      </c>
      <c r="AZ4" s="29">
        <f t="shared" si="20"/>
        <v>12.587207333318281</v>
      </c>
    </row>
    <row r="5" spans="1:52" ht="15.75" x14ac:dyDescent="0.25">
      <c r="A5" s="14" t="s">
        <v>44</v>
      </c>
      <c r="B5" s="15">
        <v>74</v>
      </c>
      <c r="C5" s="15">
        <v>332</v>
      </c>
      <c r="D5" s="15">
        <v>395</v>
      </c>
      <c r="E5" s="16">
        <v>289</v>
      </c>
      <c r="F5" s="16">
        <v>288</v>
      </c>
      <c r="G5" s="15">
        <f t="shared" si="2"/>
        <v>1378</v>
      </c>
      <c r="H5" s="17">
        <f t="shared" si="3"/>
        <v>275.60000000000002</v>
      </c>
      <c r="I5" s="15">
        <v>25</v>
      </c>
      <c r="J5" s="15">
        <f t="shared" si="0"/>
        <v>66</v>
      </c>
      <c r="K5" s="15">
        <f t="shared" si="0"/>
        <v>178</v>
      </c>
      <c r="L5" s="15">
        <f t="shared" si="0"/>
        <v>187</v>
      </c>
      <c r="M5" s="15">
        <f t="shared" si="0"/>
        <v>125</v>
      </c>
      <c r="N5" s="18">
        <f t="shared" si="4"/>
        <v>581</v>
      </c>
      <c r="O5" s="19">
        <f t="shared" si="5"/>
        <v>42.16255442670537</v>
      </c>
      <c r="P5" s="20">
        <f t="shared" si="6"/>
        <v>116.2</v>
      </c>
      <c r="Q5" s="15">
        <v>49</v>
      </c>
      <c r="R5" s="21">
        <v>266</v>
      </c>
      <c r="S5" s="21">
        <v>217</v>
      </c>
      <c r="T5" s="21">
        <v>102</v>
      </c>
      <c r="U5" s="21">
        <v>163</v>
      </c>
      <c r="V5" s="15">
        <f t="shared" si="7"/>
        <v>797</v>
      </c>
      <c r="W5" s="17">
        <f t="shared" si="8"/>
        <v>159.4</v>
      </c>
      <c r="X5" s="19">
        <f t="shared" si="9"/>
        <v>57.83744557329463</v>
      </c>
      <c r="Y5" s="15">
        <v>429</v>
      </c>
      <c r="Z5" s="15">
        <v>998</v>
      </c>
      <c r="AA5" s="15">
        <v>1263</v>
      </c>
      <c r="AB5" s="15">
        <v>1322</v>
      </c>
      <c r="AC5" s="15">
        <v>1174</v>
      </c>
      <c r="AD5" s="15">
        <f t="shared" si="10"/>
        <v>5186</v>
      </c>
      <c r="AE5" s="17">
        <f t="shared" si="11"/>
        <v>1037.2</v>
      </c>
      <c r="AF5" s="15">
        <v>177</v>
      </c>
      <c r="AG5" s="15">
        <f t="shared" si="12"/>
        <v>187</v>
      </c>
      <c r="AH5" s="15">
        <f t="shared" si="12"/>
        <v>483</v>
      </c>
      <c r="AI5" s="15">
        <f t="shared" si="12"/>
        <v>402</v>
      </c>
      <c r="AJ5" s="15">
        <f t="shared" si="12"/>
        <v>511</v>
      </c>
      <c r="AK5" s="22">
        <f t="shared" si="13"/>
        <v>1760</v>
      </c>
      <c r="AL5" s="17">
        <f t="shared" si="14"/>
        <v>352</v>
      </c>
      <c r="AM5" s="23">
        <v>252</v>
      </c>
      <c r="AN5" s="23">
        <v>811</v>
      </c>
      <c r="AO5" s="23">
        <v>780</v>
      </c>
      <c r="AP5" s="23">
        <v>920</v>
      </c>
      <c r="AQ5" s="23">
        <v>663</v>
      </c>
      <c r="AR5" s="24">
        <f t="shared" si="15"/>
        <v>3426</v>
      </c>
      <c r="AS5" s="25">
        <f t="shared" si="16"/>
        <v>66.062475896644813</v>
      </c>
      <c r="AT5" s="26">
        <f t="shared" si="1"/>
        <v>690.75</v>
      </c>
      <c r="AU5" s="27">
        <v>10202</v>
      </c>
      <c r="AV5" s="28">
        <f t="shared" si="17"/>
        <v>270.14310919427561</v>
      </c>
      <c r="AW5" s="29">
        <f t="shared" si="18"/>
        <v>156.24387375024506</v>
      </c>
      <c r="AX5" s="27">
        <v>116458</v>
      </c>
      <c r="AY5" s="30">
        <f t="shared" si="19"/>
        <v>89.062151161792229</v>
      </c>
      <c r="AZ5" s="29">
        <f t="shared" si="20"/>
        <v>59.313228803517148</v>
      </c>
    </row>
    <row r="6" spans="1:52" ht="16.5" customHeight="1" x14ac:dyDescent="0.25">
      <c r="A6" s="14" t="s">
        <v>45</v>
      </c>
      <c r="B6" s="15">
        <v>42</v>
      </c>
      <c r="C6" s="15">
        <v>87</v>
      </c>
      <c r="D6" s="15">
        <v>93</v>
      </c>
      <c r="E6" s="16">
        <v>113</v>
      </c>
      <c r="F6" s="16">
        <v>151</v>
      </c>
      <c r="G6" s="15">
        <f t="shared" si="2"/>
        <v>486</v>
      </c>
      <c r="H6" s="17">
        <f t="shared" si="3"/>
        <v>97.2</v>
      </c>
      <c r="I6" s="15">
        <v>20</v>
      </c>
      <c r="J6" s="15">
        <f t="shared" si="0"/>
        <v>21</v>
      </c>
      <c r="K6" s="15">
        <f t="shared" si="0"/>
        <v>29</v>
      </c>
      <c r="L6" s="15">
        <f t="shared" si="0"/>
        <v>47</v>
      </c>
      <c r="M6" s="15">
        <f t="shared" si="0"/>
        <v>81</v>
      </c>
      <c r="N6" s="18">
        <f t="shared" si="4"/>
        <v>198</v>
      </c>
      <c r="O6" s="19">
        <f t="shared" si="5"/>
        <v>40.74074074074074</v>
      </c>
      <c r="P6" s="20">
        <f t="shared" si="6"/>
        <v>39.6</v>
      </c>
      <c r="Q6" s="15">
        <v>22</v>
      </c>
      <c r="R6" s="21">
        <v>66</v>
      </c>
      <c r="S6" s="21">
        <v>64</v>
      </c>
      <c r="T6" s="21">
        <v>66</v>
      </c>
      <c r="U6" s="21">
        <v>70</v>
      </c>
      <c r="V6" s="15">
        <f t="shared" si="7"/>
        <v>288</v>
      </c>
      <c r="W6" s="17">
        <f t="shared" si="8"/>
        <v>57.6</v>
      </c>
      <c r="X6" s="19">
        <f t="shared" si="9"/>
        <v>59.25925925925926</v>
      </c>
      <c r="Y6" s="15">
        <v>149</v>
      </c>
      <c r="Z6" s="15">
        <v>335</v>
      </c>
      <c r="AA6" s="15">
        <v>247</v>
      </c>
      <c r="AB6" s="15">
        <v>278</v>
      </c>
      <c r="AC6" s="15">
        <v>411</v>
      </c>
      <c r="AD6" s="15">
        <f t="shared" si="10"/>
        <v>1420</v>
      </c>
      <c r="AE6" s="17">
        <f t="shared" si="11"/>
        <v>284</v>
      </c>
      <c r="AF6" s="15">
        <v>52</v>
      </c>
      <c r="AG6" s="15">
        <f t="shared" si="12"/>
        <v>131</v>
      </c>
      <c r="AH6" s="15">
        <f t="shared" si="12"/>
        <v>90</v>
      </c>
      <c r="AI6" s="15">
        <f t="shared" si="12"/>
        <v>73</v>
      </c>
      <c r="AJ6" s="15">
        <f t="shared" si="12"/>
        <v>199</v>
      </c>
      <c r="AK6" s="22">
        <f t="shared" si="13"/>
        <v>545</v>
      </c>
      <c r="AL6" s="17">
        <f t="shared" si="14"/>
        <v>109</v>
      </c>
      <c r="AM6" s="23">
        <v>99</v>
      </c>
      <c r="AN6" s="23">
        <v>204</v>
      </c>
      <c r="AO6" s="23">
        <v>157</v>
      </c>
      <c r="AP6" s="23">
        <v>205</v>
      </c>
      <c r="AQ6" s="23">
        <v>212</v>
      </c>
      <c r="AR6" s="24">
        <f t="shared" si="15"/>
        <v>877</v>
      </c>
      <c r="AS6" s="25">
        <f t="shared" si="16"/>
        <v>61.760563380281688</v>
      </c>
      <c r="AT6" s="26">
        <f t="shared" si="1"/>
        <v>166.25</v>
      </c>
      <c r="AU6" s="27">
        <v>9524</v>
      </c>
      <c r="AV6" s="28">
        <f t="shared" si="17"/>
        <v>102.05795884082319</v>
      </c>
      <c r="AW6" s="29">
        <f t="shared" si="18"/>
        <v>60.478790424191516</v>
      </c>
      <c r="AX6" s="27">
        <v>109582</v>
      </c>
      <c r="AY6" s="30">
        <f t="shared" si="19"/>
        <v>25.916665145735614</v>
      </c>
      <c r="AZ6" s="29">
        <f t="shared" si="20"/>
        <v>15.171287255206147</v>
      </c>
    </row>
    <row r="7" spans="1:52" ht="15.75" x14ac:dyDescent="0.25">
      <c r="A7" s="14" t="s">
        <v>46</v>
      </c>
      <c r="B7" s="15">
        <v>14</v>
      </c>
      <c r="C7" s="15">
        <v>80</v>
      </c>
      <c r="D7" s="15">
        <v>79</v>
      </c>
      <c r="E7" s="16">
        <v>93</v>
      </c>
      <c r="F7" s="16">
        <v>82</v>
      </c>
      <c r="G7" s="15">
        <f t="shared" si="2"/>
        <v>348</v>
      </c>
      <c r="H7" s="17">
        <f t="shared" si="3"/>
        <v>69.599999999999994</v>
      </c>
      <c r="I7" s="15">
        <v>5</v>
      </c>
      <c r="J7" s="15">
        <f t="shared" si="0"/>
        <v>14</v>
      </c>
      <c r="K7" s="15">
        <f t="shared" si="0"/>
        <v>22</v>
      </c>
      <c r="L7" s="15">
        <f t="shared" si="0"/>
        <v>57</v>
      </c>
      <c r="M7" s="15">
        <f t="shared" si="0"/>
        <v>1</v>
      </c>
      <c r="N7" s="18">
        <f t="shared" si="4"/>
        <v>99</v>
      </c>
      <c r="O7" s="19">
        <f t="shared" si="5"/>
        <v>28.448275862068964</v>
      </c>
      <c r="P7" s="20">
        <f t="shared" si="6"/>
        <v>19.8</v>
      </c>
      <c r="Q7" s="15">
        <v>9</v>
      </c>
      <c r="R7" s="21">
        <v>66</v>
      </c>
      <c r="S7" s="21">
        <v>57</v>
      </c>
      <c r="T7" s="21">
        <v>36</v>
      </c>
      <c r="U7" s="21">
        <v>81</v>
      </c>
      <c r="V7" s="15">
        <f t="shared" si="7"/>
        <v>249</v>
      </c>
      <c r="W7" s="17">
        <f t="shared" si="8"/>
        <v>49.8</v>
      </c>
      <c r="X7" s="19">
        <f t="shared" si="9"/>
        <v>71.551724137931032</v>
      </c>
      <c r="Y7" s="15">
        <v>64</v>
      </c>
      <c r="Z7" s="15">
        <v>336</v>
      </c>
      <c r="AA7" s="15">
        <v>241</v>
      </c>
      <c r="AB7" s="15">
        <v>210</v>
      </c>
      <c r="AC7" s="15">
        <v>213</v>
      </c>
      <c r="AD7" s="15">
        <f t="shared" si="10"/>
        <v>1064</v>
      </c>
      <c r="AE7" s="17">
        <f t="shared" si="11"/>
        <v>212.8</v>
      </c>
      <c r="AF7" s="15">
        <v>38</v>
      </c>
      <c r="AG7" s="15">
        <f t="shared" si="12"/>
        <v>73</v>
      </c>
      <c r="AH7" s="15">
        <f t="shared" si="12"/>
        <v>116</v>
      </c>
      <c r="AI7" s="15">
        <f t="shared" si="12"/>
        <v>109</v>
      </c>
      <c r="AJ7" s="15">
        <f t="shared" si="12"/>
        <v>8</v>
      </c>
      <c r="AK7" s="22">
        <f t="shared" si="13"/>
        <v>344</v>
      </c>
      <c r="AL7" s="17">
        <f t="shared" si="14"/>
        <v>68.8</v>
      </c>
      <c r="AM7" s="23">
        <v>29</v>
      </c>
      <c r="AN7" s="23">
        <v>263</v>
      </c>
      <c r="AO7" s="23">
        <v>125</v>
      </c>
      <c r="AP7" s="23">
        <v>101</v>
      </c>
      <c r="AQ7" s="23">
        <v>205</v>
      </c>
      <c r="AR7" s="24">
        <f t="shared" si="15"/>
        <v>723</v>
      </c>
      <c r="AS7" s="25">
        <f t="shared" si="16"/>
        <v>67.951127819548873</v>
      </c>
      <c r="AT7" s="26">
        <f t="shared" si="1"/>
        <v>129.5</v>
      </c>
      <c r="AU7" s="27">
        <v>4746</v>
      </c>
      <c r="AV7" s="28">
        <f t="shared" si="17"/>
        <v>146.64981036662454</v>
      </c>
      <c r="AW7" s="29">
        <f t="shared" si="18"/>
        <v>104.93046776232617</v>
      </c>
      <c r="AX7" s="27">
        <v>61389</v>
      </c>
      <c r="AY7" s="30">
        <f t="shared" si="19"/>
        <v>34.664190653048593</v>
      </c>
      <c r="AZ7" s="29">
        <f t="shared" si="20"/>
        <v>21.094984443467069</v>
      </c>
    </row>
    <row r="8" spans="1:52" ht="15.75" x14ac:dyDescent="0.25">
      <c r="A8" s="14" t="s">
        <v>47</v>
      </c>
      <c r="B8" s="15">
        <v>46</v>
      </c>
      <c r="C8" s="15">
        <v>133</v>
      </c>
      <c r="D8" s="15">
        <v>169</v>
      </c>
      <c r="E8" s="16">
        <v>144</v>
      </c>
      <c r="F8" s="16">
        <v>181</v>
      </c>
      <c r="G8" s="15">
        <f t="shared" si="2"/>
        <v>673</v>
      </c>
      <c r="H8" s="17">
        <f t="shared" si="3"/>
        <v>134.6</v>
      </c>
      <c r="I8" s="15">
        <v>13</v>
      </c>
      <c r="J8" s="15">
        <f t="shared" si="0"/>
        <v>36</v>
      </c>
      <c r="K8" s="15">
        <f t="shared" si="0"/>
        <v>25</v>
      </c>
      <c r="L8" s="15">
        <f t="shared" si="0"/>
        <v>46</v>
      </c>
      <c r="M8" s="15">
        <f t="shared" si="0"/>
        <v>76</v>
      </c>
      <c r="N8" s="18">
        <f t="shared" si="4"/>
        <v>196</v>
      </c>
      <c r="O8" s="19">
        <f t="shared" si="5"/>
        <v>29.123328380386329</v>
      </c>
      <c r="P8" s="20">
        <f t="shared" si="6"/>
        <v>39.200000000000003</v>
      </c>
      <c r="Q8" s="15">
        <v>33</v>
      </c>
      <c r="R8" s="21">
        <v>97</v>
      </c>
      <c r="S8" s="21">
        <v>144</v>
      </c>
      <c r="T8" s="21">
        <v>98</v>
      </c>
      <c r="U8" s="21">
        <v>105</v>
      </c>
      <c r="V8" s="15">
        <f t="shared" si="7"/>
        <v>477</v>
      </c>
      <c r="W8" s="17">
        <f t="shared" si="8"/>
        <v>95.4</v>
      </c>
      <c r="X8" s="19">
        <f t="shared" si="9"/>
        <v>70.876671619613674</v>
      </c>
      <c r="Y8" s="31">
        <v>142</v>
      </c>
      <c r="Z8" s="15">
        <v>432</v>
      </c>
      <c r="AA8" s="15">
        <v>454</v>
      </c>
      <c r="AB8" s="15">
        <v>295</v>
      </c>
      <c r="AC8" s="15">
        <v>511</v>
      </c>
      <c r="AD8" s="15">
        <f t="shared" si="10"/>
        <v>1834</v>
      </c>
      <c r="AE8" s="17">
        <f t="shared" si="11"/>
        <v>366.8</v>
      </c>
      <c r="AF8" s="15">
        <v>58</v>
      </c>
      <c r="AG8" s="15">
        <f t="shared" si="12"/>
        <v>127</v>
      </c>
      <c r="AH8" s="15">
        <f t="shared" si="12"/>
        <v>133</v>
      </c>
      <c r="AI8" s="15">
        <f t="shared" si="12"/>
        <v>99</v>
      </c>
      <c r="AJ8" s="15">
        <f t="shared" si="12"/>
        <v>203</v>
      </c>
      <c r="AK8" s="22">
        <f t="shared" si="13"/>
        <v>620</v>
      </c>
      <c r="AL8" s="17">
        <f t="shared" si="14"/>
        <v>124</v>
      </c>
      <c r="AM8" s="23">
        <v>84</v>
      </c>
      <c r="AN8" s="23">
        <v>305</v>
      </c>
      <c r="AO8" s="23">
        <v>321</v>
      </c>
      <c r="AP8" s="23">
        <v>196</v>
      </c>
      <c r="AQ8" s="23">
        <v>308</v>
      </c>
      <c r="AR8" s="24">
        <f t="shared" si="15"/>
        <v>1214</v>
      </c>
      <c r="AS8" s="25">
        <f t="shared" si="16"/>
        <v>66.19411123227917</v>
      </c>
      <c r="AT8" s="26">
        <f t="shared" si="1"/>
        <v>226.5</v>
      </c>
      <c r="AU8" s="27">
        <v>15241</v>
      </c>
      <c r="AV8" s="28">
        <f t="shared" si="17"/>
        <v>88.314415064628307</v>
      </c>
      <c r="AW8" s="29">
        <f t="shared" si="18"/>
        <v>62.594317958139229</v>
      </c>
      <c r="AX8" s="27">
        <v>109122</v>
      </c>
      <c r="AY8" s="30">
        <f t="shared" si="19"/>
        <v>33.613753413610453</v>
      </c>
      <c r="AZ8" s="29">
        <f t="shared" si="20"/>
        <v>20.756584373453567</v>
      </c>
    </row>
    <row r="9" spans="1:52" s="32" customFormat="1" ht="15.75" x14ac:dyDescent="0.25">
      <c r="A9" s="32" t="s">
        <v>48</v>
      </c>
      <c r="B9" s="16">
        <v>13</v>
      </c>
      <c r="C9" s="16">
        <v>45</v>
      </c>
      <c r="D9" s="16">
        <v>16</v>
      </c>
      <c r="E9" s="16">
        <v>20</v>
      </c>
      <c r="F9" s="16">
        <v>32</v>
      </c>
      <c r="G9" s="15">
        <f t="shared" si="2"/>
        <v>126</v>
      </c>
      <c r="H9" s="17">
        <f t="shared" si="3"/>
        <v>25.2</v>
      </c>
      <c r="I9" s="16">
        <v>6</v>
      </c>
      <c r="J9" s="16">
        <f t="shared" si="0"/>
        <v>0</v>
      </c>
      <c r="K9" s="16">
        <f t="shared" si="0"/>
        <v>0</v>
      </c>
      <c r="L9" s="16">
        <f t="shared" si="0"/>
        <v>2</v>
      </c>
      <c r="M9" s="15">
        <f t="shared" si="0"/>
        <v>1</v>
      </c>
      <c r="N9" s="18">
        <f t="shared" si="4"/>
        <v>9</v>
      </c>
      <c r="O9" s="33">
        <f t="shared" si="5"/>
        <v>7.1428571428571432</v>
      </c>
      <c r="P9" s="20">
        <f t="shared" si="6"/>
        <v>1.8</v>
      </c>
      <c r="Q9" s="16">
        <v>7</v>
      </c>
      <c r="R9" s="34">
        <v>45</v>
      </c>
      <c r="S9" s="34">
        <v>16</v>
      </c>
      <c r="T9" s="34">
        <v>18</v>
      </c>
      <c r="U9" s="34">
        <v>31</v>
      </c>
      <c r="V9" s="15">
        <f t="shared" si="7"/>
        <v>117</v>
      </c>
      <c r="W9" s="17">
        <f t="shared" si="8"/>
        <v>23.4</v>
      </c>
      <c r="X9" s="19">
        <f t="shared" si="9"/>
        <v>92.857142857142861</v>
      </c>
      <c r="Y9" s="16">
        <v>44</v>
      </c>
      <c r="Z9" s="16">
        <v>125</v>
      </c>
      <c r="AA9" s="16">
        <v>43</v>
      </c>
      <c r="AB9" s="16">
        <v>131</v>
      </c>
      <c r="AC9" s="16">
        <v>84</v>
      </c>
      <c r="AD9" s="15">
        <f t="shared" si="10"/>
        <v>427</v>
      </c>
      <c r="AE9" s="17">
        <f t="shared" si="11"/>
        <v>85.4</v>
      </c>
      <c r="AF9" s="16">
        <v>19</v>
      </c>
      <c r="AG9" s="16">
        <f t="shared" si="12"/>
        <v>0</v>
      </c>
      <c r="AH9" s="16">
        <f t="shared" si="12"/>
        <v>0</v>
      </c>
      <c r="AI9" s="16">
        <f t="shared" si="12"/>
        <v>6</v>
      </c>
      <c r="AJ9" s="15">
        <f t="shared" si="12"/>
        <v>1</v>
      </c>
      <c r="AK9" s="22">
        <f t="shared" si="13"/>
        <v>26</v>
      </c>
      <c r="AL9" s="17">
        <f t="shared" si="14"/>
        <v>5.2</v>
      </c>
      <c r="AM9" s="35">
        <v>25</v>
      </c>
      <c r="AN9" s="35">
        <v>125</v>
      </c>
      <c r="AO9" s="35">
        <v>43</v>
      </c>
      <c r="AP9" s="35">
        <v>125</v>
      </c>
      <c r="AQ9" s="35">
        <v>83</v>
      </c>
      <c r="AR9" s="24">
        <f t="shared" si="15"/>
        <v>401</v>
      </c>
      <c r="AS9" s="36">
        <f t="shared" si="16"/>
        <v>93.911007025761123</v>
      </c>
      <c r="AT9" s="37">
        <f t="shared" si="1"/>
        <v>79.5</v>
      </c>
      <c r="AU9" s="27">
        <v>3690</v>
      </c>
      <c r="AV9" s="28">
        <f t="shared" si="17"/>
        <v>68.292682926829272</v>
      </c>
      <c r="AW9" s="29">
        <f t="shared" si="18"/>
        <v>63.414634146341463</v>
      </c>
      <c r="AX9" s="27">
        <v>25565</v>
      </c>
      <c r="AY9" s="30">
        <f t="shared" si="19"/>
        <v>33.405045961275178</v>
      </c>
      <c r="AZ9" s="29">
        <f t="shared" si="20"/>
        <v>31.097203207510269</v>
      </c>
    </row>
    <row r="10" spans="1:52" ht="16.5" customHeight="1" x14ac:dyDescent="0.25">
      <c r="A10" s="14" t="s">
        <v>49</v>
      </c>
      <c r="B10" s="15">
        <v>107</v>
      </c>
      <c r="C10" s="15">
        <v>200</v>
      </c>
      <c r="D10" s="15">
        <v>229</v>
      </c>
      <c r="E10" s="16">
        <v>199</v>
      </c>
      <c r="F10" s="16">
        <v>194</v>
      </c>
      <c r="G10" s="15">
        <f t="shared" si="2"/>
        <v>929</v>
      </c>
      <c r="H10" s="17">
        <f t="shared" si="3"/>
        <v>185.8</v>
      </c>
      <c r="I10" s="15">
        <v>17</v>
      </c>
      <c r="J10" s="15">
        <f t="shared" si="0"/>
        <v>19</v>
      </c>
      <c r="K10" s="15">
        <f t="shared" si="0"/>
        <v>68</v>
      </c>
      <c r="L10" s="15">
        <f t="shared" si="0"/>
        <v>101</v>
      </c>
      <c r="M10" s="15">
        <f t="shared" si="0"/>
        <v>114</v>
      </c>
      <c r="N10" s="18">
        <f t="shared" si="4"/>
        <v>319</v>
      </c>
      <c r="O10" s="19">
        <f t="shared" si="5"/>
        <v>34.33799784714747</v>
      </c>
      <c r="P10" s="20">
        <f t="shared" si="6"/>
        <v>63.8</v>
      </c>
      <c r="Q10" s="15">
        <v>88</v>
      </c>
      <c r="R10" s="21">
        <v>181</v>
      </c>
      <c r="S10" s="21">
        <v>161</v>
      </c>
      <c r="T10" s="21">
        <v>98</v>
      </c>
      <c r="U10" s="21">
        <v>80</v>
      </c>
      <c r="V10" s="15">
        <f t="shared" si="7"/>
        <v>608</v>
      </c>
      <c r="W10" s="17">
        <f t="shared" si="8"/>
        <v>121.6</v>
      </c>
      <c r="X10" s="19">
        <f t="shared" si="9"/>
        <v>65.446716899892351</v>
      </c>
      <c r="Y10" s="15">
        <v>282</v>
      </c>
      <c r="Z10" s="15">
        <v>568</v>
      </c>
      <c r="AA10" s="15">
        <v>686</v>
      </c>
      <c r="AB10" s="15">
        <v>699</v>
      </c>
      <c r="AC10" s="15">
        <v>895</v>
      </c>
      <c r="AD10" s="15">
        <f t="shared" si="10"/>
        <v>3130</v>
      </c>
      <c r="AE10" s="17">
        <f t="shared" si="11"/>
        <v>626</v>
      </c>
      <c r="AF10" s="15">
        <v>33</v>
      </c>
      <c r="AG10" s="15">
        <f t="shared" si="12"/>
        <v>75</v>
      </c>
      <c r="AH10" s="15">
        <f t="shared" si="12"/>
        <v>165</v>
      </c>
      <c r="AI10" s="15">
        <f t="shared" si="12"/>
        <v>337</v>
      </c>
      <c r="AJ10" s="15">
        <f t="shared" si="12"/>
        <v>559</v>
      </c>
      <c r="AK10" s="22">
        <f t="shared" si="13"/>
        <v>1169</v>
      </c>
      <c r="AL10" s="17">
        <f t="shared" si="14"/>
        <v>233.8</v>
      </c>
      <c r="AM10" s="23">
        <v>236</v>
      </c>
      <c r="AN10" s="23">
        <v>493</v>
      </c>
      <c r="AO10" s="23">
        <v>521</v>
      </c>
      <c r="AP10" s="23">
        <v>362</v>
      </c>
      <c r="AQ10" s="23">
        <v>336</v>
      </c>
      <c r="AR10" s="24">
        <f t="shared" si="15"/>
        <v>1948</v>
      </c>
      <c r="AS10" s="25">
        <f t="shared" si="16"/>
        <v>62.236421725239616</v>
      </c>
      <c r="AT10" s="26">
        <f t="shared" si="1"/>
        <v>403</v>
      </c>
      <c r="AU10" s="27">
        <v>5229</v>
      </c>
      <c r="AV10" s="28">
        <f t="shared" si="17"/>
        <v>355.32606616943968</v>
      </c>
      <c r="AW10" s="29">
        <f t="shared" si="18"/>
        <v>232.54924459743737</v>
      </c>
      <c r="AX10" s="27">
        <v>67015</v>
      </c>
      <c r="AY10" s="30">
        <f t="shared" si="19"/>
        <v>93.411922703872264</v>
      </c>
      <c r="AZ10" s="29">
        <f t="shared" si="20"/>
        <v>60.135790494665372</v>
      </c>
    </row>
    <row r="11" spans="1:52" ht="15.75" x14ac:dyDescent="0.25">
      <c r="A11" s="14" t="s">
        <v>50</v>
      </c>
      <c r="B11" s="15">
        <v>26</v>
      </c>
      <c r="C11" s="15">
        <v>94</v>
      </c>
      <c r="D11" s="15">
        <v>148</v>
      </c>
      <c r="E11" s="16">
        <v>169</v>
      </c>
      <c r="F11" s="16">
        <v>146</v>
      </c>
      <c r="G11" s="15">
        <f t="shared" si="2"/>
        <v>583</v>
      </c>
      <c r="H11" s="17">
        <f t="shared" si="3"/>
        <v>116.6</v>
      </c>
      <c r="I11" s="15">
        <v>5</v>
      </c>
      <c r="J11" s="15">
        <f t="shared" si="0"/>
        <v>19</v>
      </c>
      <c r="K11" s="15">
        <f t="shared" si="0"/>
        <v>39</v>
      </c>
      <c r="L11" s="15">
        <f t="shared" si="0"/>
        <v>53</v>
      </c>
      <c r="M11" s="15">
        <f t="shared" si="0"/>
        <v>30</v>
      </c>
      <c r="N11" s="18">
        <f t="shared" si="4"/>
        <v>146</v>
      </c>
      <c r="O11" s="19">
        <f t="shared" si="5"/>
        <v>25.042881646655232</v>
      </c>
      <c r="P11" s="20">
        <f t="shared" si="6"/>
        <v>29.2</v>
      </c>
      <c r="Q11" s="15">
        <v>20</v>
      </c>
      <c r="R11" s="21">
        <v>75</v>
      </c>
      <c r="S11" s="21">
        <v>109</v>
      </c>
      <c r="T11" s="21">
        <v>116</v>
      </c>
      <c r="U11" s="21">
        <v>116</v>
      </c>
      <c r="V11" s="15">
        <f t="shared" si="7"/>
        <v>436</v>
      </c>
      <c r="W11" s="17">
        <f t="shared" si="8"/>
        <v>87.2</v>
      </c>
      <c r="X11" s="19">
        <f t="shared" si="9"/>
        <v>74.78559176672384</v>
      </c>
      <c r="Y11" s="31">
        <v>201</v>
      </c>
      <c r="Z11" s="15">
        <v>335</v>
      </c>
      <c r="AA11" s="15">
        <v>572</v>
      </c>
      <c r="AB11" s="15">
        <v>398</v>
      </c>
      <c r="AC11" s="15">
        <v>327</v>
      </c>
      <c r="AD11" s="15">
        <f t="shared" si="10"/>
        <v>1833</v>
      </c>
      <c r="AE11" s="17">
        <f t="shared" si="11"/>
        <v>366.6</v>
      </c>
      <c r="AF11" s="15">
        <v>13</v>
      </c>
      <c r="AG11" s="15">
        <f t="shared" si="12"/>
        <v>41</v>
      </c>
      <c r="AH11" s="15">
        <f t="shared" si="12"/>
        <v>169</v>
      </c>
      <c r="AI11" s="15">
        <f t="shared" si="12"/>
        <v>112</v>
      </c>
      <c r="AJ11" s="15">
        <f t="shared" si="12"/>
        <v>198</v>
      </c>
      <c r="AK11" s="22">
        <f t="shared" si="13"/>
        <v>533</v>
      </c>
      <c r="AL11" s="17">
        <f t="shared" si="14"/>
        <v>106.6</v>
      </c>
      <c r="AM11" s="23">
        <v>188</v>
      </c>
      <c r="AN11" s="23">
        <v>294</v>
      </c>
      <c r="AO11" s="23">
        <v>403</v>
      </c>
      <c r="AP11" s="23">
        <v>286</v>
      </c>
      <c r="AQ11" s="23">
        <v>129</v>
      </c>
      <c r="AR11" s="24">
        <f t="shared" si="15"/>
        <v>1300</v>
      </c>
      <c r="AS11" s="25">
        <f t="shared" si="16"/>
        <v>70.921985815602838</v>
      </c>
      <c r="AT11" s="26">
        <f t="shared" si="1"/>
        <v>292.75</v>
      </c>
      <c r="AU11" s="27">
        <v>4072</v>
      </c>
      <c r="AV11" s="28">
        <f t="shared" si="17"/>
        <v>286.34577603143418</v>
      </c>
      <c r="AW11" s="29">
        <f t="shared" si="18"/>
        <v>214.14538310412573</v>
      </c>
      <c r="AX11" s="27">
        <v>52983</v>
      </c>
      <c r="AY11" s="30">
        <f t="shared" si="19"/>
        <v>69.19200498273031</v>
      </c>
      <c r="AZ11" s="29">
        <f t="shared" si="20"/>
        <v>55.253571900420887</v>
      </c>
    </row>
    <row r="12" spans="1:52" s="32" customFormat="1" ht="15.75" x14ac:dyDescent="0.25">
      <c r="A12" s="14" t="s">
        <v>51</v>
      </c>
      <c r="B12" s="15">
        <v>29</v>
      </c>
      <c r="C12" s="15">
        <v>116</v>
      </c>
      <c r="D12" s="15">
        <v>127</v>
      </c>
      <c r="E12" s="16">
        <v>87</v>
      </c>
      <c r="F12" s="16">
        <v>77</v>
      </c>
      <c r="G12" s="15">
        <f t="shared" si="2"/>
        <v>436</v>
      </c>
      <c r="H12" s="17">
        <f t="shared" si="3"/>
        <v>87.2</v>
      </c>
      <c r="I12" s="15">
        <v>0</v>
      </c>
      <c r="J12" s="15">
        <f t="shared" si="0"/>
        <v>21</v>
      </c>
      <c r="K12" s="15">
        <f t="shared" si="0"/>
        <v>50</v>
      </c>
      <c r="L12" s="15">
        <f t="shared" si="0"/>
        <v>33</v>
      </c>
      <c r="M12" s="15">
        <f t="shared" si="0"/>
        <v>16</v>
      </c>
      <c r="N12" s="18">
        <f t="shared" si="4"/>
        <v>120</v>
      </c>
      <c r="O12" s="19">
        <f t="shared" si="5"/>
        <v>27.522935779816514</v>
      </c>
      <c r="P12" s="20">
        <f t="shared" si="6"/>
        <v>24</v>
      </c>
      <c r="Q12" s="15">
        <v>24</v>
      </c>
      <c r="R12" s="21">
        <v>95</v>
      </c>
      <c r="S12" s="21">
        <v>77</v>
      </c>
      <c r="T12" s="21">
        <v>54</v>
      </c>
      <c r="U12" s="21">
        <v>61</v>
      </c>
      <c r="V12" s="15">
        <f t="shared" si="7"/>
        <v>311</v>
      </c>
      <c r="W12" s="17">
        <f t="shared" si="8"/>
        <v>62.2</v>
      </c>
      <c r="X12" s="19">
        <f t="shared" si="9"/>
        <v>71.330275229357795</v>
      </c>
      <c r="Y12" s="15">
        <v>248</v>
      </c>
      <c r="Z12" s="15">
        <v>488</v>
      </c>
      <c r="AA12" s="15">
        <v>517</v>
      </c>
      <c r="AB12" s="15">
        <v>306</v>
      </c>
      <c r="AC12" s="15">
        <v>365</v>
      </c>
      <c r="AD12" s="15">
        <f t="shared" si="10"/>
        <v>1924</v>
      </c>
      <c r="AE12" s="17">
        <f t="shared" si="11"/>
        <v>384.8</v>
      </c>
      <c r="AF12" s="15">
        <v>77</v>
      </c>
      <c r="AG12" s="15">
        <f t="shared" si="12"/>
        <v>51</v>
      </c>
      <c r="AH12" s="15">
        <f t="shared" si="12"/>
        <v>233</v>
      </c>
      <c r="AI12" s="15">
        <f t="shared" si="12"/>
        <v>75</v>
      </c>
      <c r="AJ12" s="15">
        <f t="shared" si="12"/>
        <v>71</v>
      </c>
      <c r="AK12" s="22">
        <f t="shared" si="13"/>
        <v>507</v>
      </c>
      <c r="AL12" s="17">
        <f t="shared" si="14"/>
        <v>101.4</v>
      </c>
      <c r="AM12" s="23">
        <v>171</v>
      </c>
      <c r="AN12" s="23">
        <v>437</v>
      </c>
      <c r="AO12" s="23">
        <v>284</v>
      </c>
      <c r="AP12" s="23">
        <v>231</v>
      </c>
      <c r="AQ12" s="23">
        <v>294</v>
      </c>
      <c r="AR12" s="24">
        <f t="shared" si="15"/>
        <v>1417</v>
      </c>
      <c r="AS12" s="25">
        <f t="shared" si="16"/>
        <v>73.648648648648646</v>
      </c>
      <c r="AT12" s="26">
        <f t="shared" si="1"/>
        <v>280.75</v>
      </c>
      <c r="AU12" s="27">
        <v>7540</v>
      </c>
      <c r="AV12" s="28">
        <f t="shared" si="17"/>
        <v>115.64986737400531</v>
      </c>
      <c r="AW12" s="29">
        <f t="shared" si="18"/>
        <v>82.49336870026525</v>
      </c>
      <c r="AX12" s="27">
        <v>80802</v>
      </c>
      <c r="AY12" s="30">
        <f t="shared" si="19"/>
        <v>47.622583599415854</v>
      </c>
      <c r="AZ12" s="29">
        <f t="shared" si="20"/>
        <v>34.745427093388777</v>
      </c>
    </row>
    <row r="13" spans="1:52" ht="15.75" x14ac:dyDescent="0.25">
      <c r="A13" s="14" t="s">
        <v>52</v>
      </c>
      <c r="B13" s="16">
        <v>121</v>
      </c>
      <c r="C13" s="15">
        <v>172</v>
      </c>
      <c r="D13" s="15">
        <v>168</v>
      </c>
      <c r="E13" s="16">
        <v>147</v>
      </c>
      <c r="F13" s="16">
        <v>167</v>
      </c>
      <c r="G13" s="15">
        <f t="shared" si="2"/>
        <v>775</v>
      </c>
      <c r="H13" s="17">
        <f t="shared" si="3"/>
        <v>155</v>
      </c>
      <c r="I13" s="16">
        <v>54</v>
      </c>
      <c r="J13" s="16">
        <f t="shared" si="0"/>
        <v>100</v>
      </c>
      <c r="K13" s="16">
        <f t="shared" si="0"/>
        <v>63</v>
      </c>
      <c r="L13" s="15">
        <f t="shared" si="0"/>
        <v>21</v>
      </c>
      <c r="M13" s="15">
        <f t="shared" si="0"/>
        <v>115</v>
      </c>
      <c r="N13" s="18">
        <f t="shared" si="4"/>
        <v>353</v>
      </c>
      <c r="O13" s="19">
        <f t="shared" si="5"/>
        <v>45.548387096774192</v>
      </c>
      <c r="P13" s="20">
        <f t="shared" si="6"/>
        <v>70.599999999999994</v>
      </c>
      <c r="Q13" s="16">
        <v>72</v>
      </c>
      <c r="R13" s="34">
        <v>72</v>
      </c>
      <c r="S13" s="34">
        <v>105</v>
      </c>
      <c r="T13" s="34">
        <v>126</v>
      </c>
      <c r="U13" s="34">
        <v>52</v>
      </c>
      <c r="V13" s="15">
        <f t="shared" si="7"/>
        <v>427</v>
      </c>
      <c r="W13" s="17">
        <f t="shared" si="8"/>
        <v>85.4</v>
      </c>
      <c r="X13" s="19">
        <f t="shared" si="9"/>
        <v>55.096774193548384</v>
      </c>
      <c r="Y13" s="16">
        <v>644</v>
      </c>
      <c r="Z13" s="15">
        <v>756</v>
      </c>
      <c r="AA13" s="15">
        <v>565</v>
      </c>
      <c r="AB13" s="15">
        <v>478</v>
      </c>
      <c r="AC13" s="15">
        <v>758</v>
      </c>
      <c r="AD13" s="15">
        <f t="shared" si="10"/>
        <v>3201</v>
      </c>
      <c r="AE13" s="17">
        <f t="shared" si="11"/>
        <v>640.20000000000005</v>
      </c>
      <c r="AF13" s="15">
        <v>345</v>
      </c>
      <c r="AG13" s="15">
        <f t="shared" si="12"/>
        <v>382</v>
      </c>
      <c r="AH13" s="15">
        <f t="shared" si="12"/>
        <v>269</v>
      </c>
      <c r="AI13" s="15">
        <f t="shared" si="12"/>
        <v>112</v>
      </c>
      <c r="AJ13" s="15">
        <f t="shared" si="12"/>
        <v>436</v>
      </c>
      <c r="AK13" s="22">
        <f t="shared" si="13"/>
        <v>1544</v>
      </c>
      <c r="AL13" s="17">
        <f t="shared" si="14"/>
        <v>308.8</v>
      </c>
      <c r="AM13" s="35">
        <v>299</v>
      </c>
      <c r="AN13" s="23">
        <v>374</v>
      </c>
      <c r="AO13" s="23">
        <v>296</v>
      </c>
      <c r="AP13" s="23">
        <v>366</v>
      </c>
      <c r="AQ13" s="23">
        <v>322</v>
      </c>
      <c r="AR13" s="24">
        <f t="shared" si="15"/>
        <v>1657</v>
      </c>
      <c r="AS13" s="25">
        <f t="shared" si="16"/>
        <v>51.765073414557953</v>
      </c>
      <c r="AT13" s="26">
        <f t="shared" si="1"/>
        <v>333.75</v>
      </c>
      <c r="AU13" s="27">
        <v>12980</v>
      </c>
      <c r="AV13" s="28">
        <f t="shared" si="17"/>
        <v>119.41448382126349</v>
      </c>
      <c r="AW13" s="29">
        <f t="shared" si="18"/>
        <v>65.793528505392914</v>
      </c>
      <c r="AX13" s="27">
        <v>133320</v>
      </c>
      <c r="AY13" s="30">
        <f t="shared" si="19"/>
        <v>48.019801980198018</v>
      </c>
      <c r="AZ13" s="29">
        <f t="shared" si="20"/>
        <v>25.033753375337533</v>
      </c>
    </row>
    <row r="14" spans="1:52" ht="15.75" x14ac:dyDescent="0.25">
      <c r="A14" s="14" t="s">
        <v>53</v>
      </c>
      <c r="B14" s="15">
        <v>25</v>
      </c>
      <c r="C14" s="15">
        <v>187</v>
      </c>
      <c r="D14" s="15">
        <v>189</v>
      </c>
      <c r="E14" s="16">
        <v>164</v>
      </c>
      <c r="F14" s="16">
        <v>110</v>
      </c>
      <c r="G14" s="15">
        <f t="shared" si="2"/>
        <v>675</v>
      </c>
      <c r="H14" s="17">
        <f t="shared" si="3"/>
        <v>135</v>
      </c>
      <c r="I14" s="15">
        <f t="shared" ref="I14:M23" si="21">B14-Q14</f>
        <v>8</v>
      </c>
      <c r="J14" s="15">
        <f t="shared" si="0"/>
        <v>12</v>
      </c>
      <c r="K14" s="15">
        <f t="shared" si="0"/>
        <v>28</v>
      </c>
      <c r="L14" s="15">
        <f t="shared" si="0"/>
        <v>29</v>
      </c>
      <c r="M14" s="15">
        <f t="shared" si="0"/>
        <v>25</v>
      </c>
      <c r="N14" s="18">
        <f t="shared" si="4"/>
        <v>102</v>
      </c>
      <c r="O14" s="19">
        <f t="shared" si="5"/>
        <v>15.111111111111111</v>
      </c>
      <c r="P14" s="20">
        <f t="shared" si="6"/>
        <v>20.399999999999999</v>
      </c>
      <c r="Q14" s="15">
        <v>17</v>
      </c>
      <c r="R14" s="21">
        <v>175</v>
      </c>
      <c r="S14" s="21">
        <v>161</v>
      </c>
      <c r="T14" s="21">
        <v>135</v>
      </c>
      <c r="U14" s="21">
        <v>85</v>
      </c>
      <c r="V14" s="15">
        <f t="shared" si="7"/>
        <v>573</v>
      </c>
      <c r="W14" s="17">
        <f t="shared" si="8"/>
        <v>114.6</v>
      </c>
      <c r="X14" s="19">
        <f t="shared" si="9"/>
        <v>84.888888888888886</v>
      </c>
      <c r="Y14" s="31">
        <v>85</v>
      </c>
      <c r="Z14" s="15">
        <v>446</v>
      </c>
      <c r="AA14" s="15">
        <v>528</v>
      </c>
      <c r="AB14" s="15">
        <v>565</v>
      </c>
      <c r="AC14" s="15">
        <v>642</v>
      </c>
      <c r="AD14" s="15">
        <f t="shared" si="10"/>
        <v>2266</v>
      </c>
      <c r="AE14" s="17">
        <f t="shared" si="11"/>
        <v>453.2</v>
      </c>
      <c r="AF14" s="15">
        <v>22</v>
      </c>
      <c r="AG14" s="15">
        <f t="shared" si="12"/>
        <v>32</v>
      </c>
      <c r="AH14" s="15">
        <f t="shared" si="12"/>
        <v>50</v>
      </c>
      <c r="AI14" s="15">
        <f t="shared" si="12"/>
        <v>161</v>
      </c>
      <c r="AJ14" s="15">
        <f t="shared" si="12"/>
        <v>48</v>
      </c>
      <c r="AK14" s="22">
        <f t="shared" si="13"/>
        <v>313</v>
      </c>
      <c r="AL14" s="17">
        <f t="shared" si="14"/>
        <v>62.6</v>
      </c>
      <c r="AM14" s="23">
        <v>63</v>
      </c>
      <c r="AN14" s="23">
        <v>414</v>
      </c>
      <c r="AO14" s="23">
        <v>478</v>
      </c>
      <c r="AP14" s="23">
        <v>404</v>
      </c>
      <c r="AQ14" s="23">
        <v>594</v>
      </c>
      <c r="AR14" s="24">
        <f t="shared" si="15"/>
        <v>1953</v>
      </c>
      <c r="AS14" s="25">
        <f t="shared" si="16"/>
        <v>86.187113857016769</v>
      </c>
      <c r="AT14" s="26">
        <f t="shared" si="1"/>
        <v>339.75</v>
      </c>
      <c r="AU14" s="27">
        <v>5130</v>
      </c>
      <c r="AV14" s="28">
        <f t="shared" si="17"/>
        <v>263.15789473684208</v>
      </c>
      <c r="AW14" s="29">
        <f t="shared" si="18"/>
        <v>223.39181286549709</v>
      </c>
      <c r="AX14" s="27">
        <v>64057</v>
      </c>
      <c r="AY14" s="30">
        <f t="shared" si="19"/>
        <v>70.749488736593975</v>
      </c>
      <c r="AZ14" s="29">
        <f t="shared" si="20"/>
        <v>53.038699907894532</v>
      </c>
    </row>
    <row r="15" spans="1:52" ht="15.75" x14ac:dyDescent="0.25">
      <c r="A15" s="14" t="s">
        <v>54</v>
      </c>
      <c r="B15" s="31">
        <v>50</v>
      </c>
      <c r="C15" s="15">
        <v>169</v>
      </c>
      <c r="D15" s="15">
        <v>193</v>
      </c>
      <c r="E15" s="16">
        <v>144</v>
      </c>
      <c r="F15" s="16">
        <v>131</v>
      </c>
      <c r="G15" s="15">
        <f t="shared" si="2"/>
        <v>687</v>
      </c>
      <c r="H15" s="17">
        <f t="shared" si="3"/>
        <v>137.4</v>
      </c>
      <c r="I15" s="15">
        <f t="shared" si="21"/>
        <v>11</v>
      </c>
      <c r="J15" s="15">
        <f t="shared" si="0"/>
        <v>26</v>
      </c>
      <c r="K15" s="15">
        <f t="shared" si="0"/>
        <v>79</v>
      </c>
      <c r="L15" s="15">
        <f t="shared" si="0"/>
        <v>76</v>
      </c>
      <c r="M15" s="15">
        <f t="shared" si="0"/>
        <v>56</v>
      </c>
      <c r="N15" s="18">
        <f t="shared" si="4"/>
        <v>248</v>
      </c>
      <c r="O15" s="19">
        <f t="shared" si="5"/>
        <v>36.098981077147016</v>
      </c>
      <c r="P15" s="20">
        <f t="shared" si="6"/>
        <v>49.6</v>
      </c>
      <c r="Q15" s="31">
        <v>39</v>
      </c>
      <c r="R15" s="38">
        <v>143</v>
      </c>
      <c r="S15" s="38">
        <v>114</v>
      </c>
      <c r="T15" s="38">
        <v>68</v>
      </c>
      <c r="U15" s="38">
        <v>75</v>
      </c>
      <c r="V15" s="15">
        <f t="shared" si="7"/>
        <v>439</v>
      </c>
      <c r="W15" s="17">
        <f t="shared" si="8"/>
        <v>87.8</v>
      </c>
      <c r="X15" s="19">
        <f t="shared" si="9"/>
        <v>63.901018922852984</v>
      </c>
      <c r="Y15" s="31">
        <v>240</v>
      </c>
      <c r="Z15" s="15">
        <v>431</v>
      </c>
      <c r="AA15" s="15">
        <v>419</v>
      </c>
      <c r="AB15" s="15">
        <v>479</v>
      </c>
      <c r="AC15" s="15">
        <v>447</v>
      </c>
      <c r="AD15" s="15">
        <f t="shared" si="10"/>
        <v>2016</v>
      </c>
      <c r="AE15" s="17">
        <f t="shared" si="11"/>
        <v>403.2</v>
      </c>
      <c r="AF15" s="15">
        <v>94</v>
      </c>
      <c r="AG15" s="15">
        <f t="shared" si="12"/>
        <v>74</v>
      </c>
      <c r="AH15" s="15">
        <f t="shared" si="12"/>
        <v>211</v>
      </c>
      <c r="AI15" s="15">
        <f t="shared" si="12"/>
        <v>201</v>
      </c>
      <c r="AJ15" s="15">
        <f t="shared" si="12"/>
        <v>191</v>
      </c>
      <c r="AK15" s="22">
        <f t="shared" si="13"/>
        <v>771</v>
      </c>
      <c r="AL15" s="17">
        <f t="shared" si="14"/>
        <v>154.19999999999999</v>
      </c>
      <c r="AM15" s="23">
        <v>146</v>
      </c>
      <c r="AN15" s="23">
        <v>357</v>
      </c>
      <c r="AO15" s="23">
        <v>208</v>
      </c>
      <c r="AP15" s="23">
        <v>278</v>
      </c>
      <c r="AQ15" s="23">
        <v>256</v>
      </c>
      <c r="AR15" s="24">
        <f t="shared" si="15"/>
        <v>1245</v>
      </c>
      <c r="AS15" s="25">
        <f t="shared" si="16"/>
        <v>61.75595238095238</v>
      </c>
      <c r="AT15" s="26">
        <f t="shared" si="1"/>
        <v>247.25</v>
      </c>
      <c r="AU15" s="27">
        <v>12333</v>
      </c>
      <c r="AV15" s="28">
        <f t="shared" si="17"/>
        <v>111.40841644368767</v>
      </c>
      <c r="AW15" s="29">
        <f t="shared" si="18"/>
        <v>71.191113273331709</v>
      </c>
      <c r="AX15" s="27">
        <v>71393</v>
      </c>
      <c r="AY15" s="30">
        <f t="shared" si="19"/>
        <v>56.476125110304935</v>
      </c>
      <c r="AZ15" s="29">
        <f t="shared" si="20"/>
        <v>34.632246858935751</v>
      </c>
    </row>
    <row r="16" spans="1:52" ht="15.75" x14ac:dyDescent="0.25">
      <c r="A16" s="14" t="s">
        <v>55</v>
      </c>
      <c r="B16" s="15">
        <v>32</v>
      </c>
      <c r="C16" s="15">
        <v>134</v>
      </c>
      <c r="D16" s="15">
        <v>140</v>
      </c>
      <c r="E16" s="16">
        <v>135</v>
      </c>
      <c r="F16" s="16">
        <v>113</v>
      </c>
      <c r="G16" s="15">
        <f t="shared" si="2"/>
        <v>554</v>
      </c>
      <c r="H16" s="17">
        <f t="shared" si="3"/>
        <v>110.8</v>
      </c>
      <c r="I16" s="15">
        <f t="shared" si="21"/>
        <v>17</v>
      </c>
      <c r="J16" s="15">
        <f t="shared" si="0"/>
        <v>28</v>
      </c>
      <c r="K16" s="15">
        <f t="shared" si="0"/>
        <v>39</v>
      </c>
      <c r="L16" s="15">
        <f t="shared" si="0"/>
        <v>42</v>
      </c>
      <c r="M16" s="15">
        <f t="shared" si="0"/>
        <v>34</v>
      </c>
      <c r="N16" s="18">
        <f t="shared" si="4"/>
        <v>160</v>
      </c>
      <c r="O16" s="19">
        <f t="shared" si="5"/>
        <v>28.880866425992778</v>
      </c>
      <c r="P16" s="20">
        <f t="shared" si="6"/>
        <v>32</v>
      </c>
      <c r="Q16" s="15">
        <v>15</v>
      </c>
      <c r="R16" s="21">
        <v>106</v>
      </c>
      <c r="S16" s="21">
        <v>101</v>
      </c>
      <c r="T16" s="21">
        <v>93</v>
      </c>
      <c r="U16" s="21">
        <v>79</v>
      </c>
      <c r="V16" s="15">
        <f t="shared" si="7"/>
        <v>394</v>
      </c>
      <c r="W16" s="17">
        <f t="shared" si="8"/>
        <v>78.8</v>
      </c>
      <c r="X16" s="19">
        <f t="shared" si="9"/>
        <v>71.119133574007222</v>
      </c>
      <c r="Y16" s="31">
        <v>199</v>
      </c>
      <c r="Z16" s="15">
        <v>596</v>
      </c>
      <c r="AA16" s="15">
        <v>437</v>
      </c>
      <c r="AB16" s="15">
        <v>465</v>
      </c>
      <c r="AC16" s="15">
        <v>429</v>
      </c>
      <c r="AD16" s="15">
        <f t="shared" si="10"/>
        <v>2126</v>
      </c>
      <c r="AE16" s="17">
        <f t="shared" si="11"/>
        <v>425.2</v>
      </c>
      <c r="AF16" s="15">
        <v>126</v>
      </c>
      <c r="AG16" s="15">
        <f t="shared" si="12"/>
        <v>145</v>
      </c>
      <c r="AH16" s="15">
        <f t="shared" si="12"/>
        <v>144</v>
      </c>
      <c r="AI16" s="15">
        <f t="shared" si="12"/>
        <v>155</v>
      </c>
      <c r="AJ16" s="15">
        <f t="shared" si="12"/>
        <v>164</v>
      </c>
      <c r="AK16" s="22">
        <f t="shared" si="13"/>
        <v>734</v>
      </c>
      <c r="AL16" s="17">
        <f t="shared" si="14"/>
        <v>146.80000000000001</v>
      </c>
      <c r="AM16" s="23">
        <v>73</v>
      </c>
      <c r="AN16" s="23">
        <v>451</v>
      </c>
      <c r="AO16" s="23">
        <v>293</v>
      </c>
      <c r="AP16" s="23">
        <v>310</v>
      </c>
      <c r="AQ16" s="23">
        <v>265</v>
      </c>
      <c r="AR16" s="24">
        <f t="shared" si="15"/>
        <v>1392</v>
      </c>
      <c r="AS16" s="25">
        <f t="shared" si="16"/>
        <v>65.475070555032929</v>
      </c>
      <c r="AT16" s="26">
        <f t="shared" si="1"/>
        <v>281.75</v>
      </c>
      <c r="AU16" s="27">
        <v>5718</v>
      </c>
      <c r="AV16" s="28">
        <f t="shared" si="17"/>
        <v>193.7740468695348</v>
      </c>
      <c r="AW16" s="29">
        <f t="shared" si="18"/>
        <v>137.81042322490381</v>
      </c>
      <c r="AX16" s="27">
        <v>76094</v>
      </c>
      <c r="AY16" s="30">
        <f t="shared" si="19"/>
        <v>55.87825584145925</v>
      </c>
      <c r="AZ16" s="29">
        <f t="shared" si="20"/>
        <v>37.026572397298075</v>
      </c>
    </row>
    <row r="17" spans="1:52" ht="16.5" customHeight="1" x14ac:dyDescent="0.25">
      <c r="A17" s="14" t="s">
        <v>56</v>
      </c>
      <c r="B17" s="15">
        <v>47</v>
      </c>
      <c r="C17" s="15">
        <v>170</v>
      </c>
      <c r="D17" s="15">
        <v>139</v>
      </c>
      <c r="E17" s="16">
        <v>162</v>
      </c>
      <c r="F17" s="16">
        <v>158</v>
      </c>
      <c r="G17" s="15">
        <f t="shared" si="2"/>
        <v>676</v>
      </c>
      <c r="H17" s="17">
        <f t="shared" si="3"/>
        <v>135.19999999999999</v>
      </c>
      <c r="I17" s="15">
        <f t="shared" si="21"/>
        <v>16</v>
      </c>
      <c r="J17" s="15">
        <f t="shared" si="0"/>
        <v>26</v>
      </c>
      <c r="K17" s="15">
        <f t="shared" si="0"/>
        <v>16</v>
      </c>
      <c r="L17" s="15">
        <f t="shared" si="0"/>
        <v>61</v>
      </c>
      <c r="M17" s="15">
        <f t="shared" si="0"/>
        <v>46</v>
      </c>
      <c r="N17" s="18">
        <f t="shared" si="4"/>
        <v>165</v>
      </c>
      <c r="O17" s="19">
        <f t="shared" si="5"/>
        <v>24.408284023668639</v>
      </c>
      <c r="P17" s="20">
        <f t="shared" si="6"/>
        <v>33</v>
      </c>
      <c r="Q17" s="15">
        <v>31</v>
      </c>
      <c r="R17" s="21">
        <v>144</v>
      </c>
      <c r="S17" s="21">
        <v>123</v>
      </c>
      <c r="T17" s="21">
        <v>101</v>
      </c>
      <c r="U17" s="21">
        <v>112</v>
      </c>
      <c r="V17" s="15">
        <f t="shared" si="7"/>
        <v>511</v>
      </c>
      <c r="W17" s="17">
        <f t="shared" si="8"/>
        <v>102.2</v>
      </c>
      <c r="X17" s="19">
        <f t="shared" si="9"/>
        <v>75.591715976331358</v>
      </c>
      <c r="Y17" s="31">
        <v>197</v>
      </c>
      <c r="Z17" s="15">
        <v>695</v>
      </c>
      <c r="AA17" s="15">
        <v>629</v>
      </c>
      <c r="AB17" s="15">
        <v>389</v>
      </c>
      <c r="AC17" s="15">
        <v>461</v>
      </c>
      <c r="AD17" s="15">
        <f t="shared" si="10"/>
        <v>2371</v>
      </c>
      <c r="AE17" s="17">
        <f t="shared" si="11"/>
        <v>474.2</v>
      </c>
      <c r="AF17" s="15">
        <v>93</v>
      </c>
      <c r="AG17" s="15">
        <f t="shared" si="12"/>
        <v>96</v>
      </c>
      <c r="AH17" s="15">
        <f t="shared" si="12"/>
        <v>66</v>
      </c>
      <c r="AI17" s="15">
        <f t="shared" si="12"/>
        <v>126</v>
      </c>
      <c r="AJ17" s="15">
        <f t="shared" si="12"/>
        <v>193</v>
      </c>
      <c r="AK17" s="22">
        <f t="shared" si="13"/>
        <v>574</v>
      </c>
      <c r="AL17" s="17">
        <f t="shared" si="14"/>
        <v>114.8</v>
      </c>
      <c r="AM17" s="23">
        <v>104</v>
      </c>
      <c r="AN17" s="23">
        <v>599</v>
      </c>
      <c r="AO17" s="23">
        <v>563</v>
      </c>
      <c r="AP17" s="23">
        <v>263</v>
      </c>
      <c r="AQ17" s="23">
        <v>268</v>
      </c>
      <c r="AR17" s="24">
        <f t="shared" si="15"/>
        <v>1797</v>
      </c>
      <c r="AS17" s="25">
        <f t="shared" si="16"/>
        <v>75.790805567271192</v>
      </c>
      <c r="AT17" s="26">
        <f t="shared" si="1"/>
        <v>382.25</v>
      </c>
      <c r="AU17" s="27">
        <v>6274</v>
      </c>
      <c r="AV17" s="28">
        <f t="shared" si="17"/>
        <v>215.49250876633727</v>
      </c>
      <c r="AW17" s="29">
        <f t="shared" si="18"/>
        <v>162.89448517692063</v>
      </c>
      <c r="AX17" s="27">
        <v>74066</v>
      </c>
      <c r="AY17" s="30">
        <f t="shared" si="19"/>
        <v>64.023978613668888</v>
      </c>
      <c r="AZ17" s="29">
        <f t="shared" si="20"/>
        <v>51.609375421920987</v>
      </c>
    </row>
    <row r="18" spans="1:52" ht="15.75" x14ac:dyDescent="0.25">
      <c r="A18" s="14" t="s">
        <v>57</v>
      </c>
      <c r="B18" s="15">
        <v>160</v>
      </c>
      <c r="C18" s="15">
        <v>264</v>
      </c>
      <c r="D18" s="15">
        <v>235</v>
      </c>
      <c r="E18" s="16">
        <v>305</v>
      </c>
      <c r="F18" s="16">
        <v>224</v>
      </c>
      <c r="G18" s="15">
        <f t="shared" si="2"/>
        <v>1188</v>
      </c>
      <c r="H18" s="17">
        <f t="shared" si="3"/>
        <v>237.6</v>
      </c>
      <c r="I18" s="15">
        <f t="shared" si="21"/>
        <v>48</v>
      </c>
      <c r="J18" s="15">
        <f t="shared" si="21"/>
        <v>1</v>
      </c>
      <c r="K18" s="15">
        <f t="shared" si="21"/>
        <v>3</v>
      </c>
      <c r="L18" s="15">
        <f t="shared" si="21"/>
        <v>16</v>
      </c>
      <c r="M18" s="15">
        <f t="shared" si="21"/>
        <v>1</v>
      </c>
      <c r="N18" s="18">
        <f t="shared" si="4"/>
        <v>69</v>
      </c>
      <c r="O18" s="19">
        <f t="shared" si="5"/>
        <v>5.808080808080808</v>
      </c>
      <c r="P18" s="20">
        <f t="shared" si="6"/>
        <v>13.8</v>
      </c>
      <c r="Q18" s="15">
        <v>112</v>
      </c>
      <c r="R18" s="21">
        <v>263</v>
      </c>
      <c r="S18" s="21">
        <v>232</v>
      </c>
      <c r="T18" s="21">
        <v>289</v>
      </c>
      <c r="U18" s="21">
        <v>223</v>
      </c>
      <c r="V18" s="15">
        <f t="shared" si="7"/>
        <v>1119</v>
      </c>
      <c r="W18" s="17">
        <f t="shared" si="8"/>
        <v>223.8</v>
      </c>
      <c r="X18" s="19">
        <f t="shared" si="9"/>
        <v>94.191919191919197</v>
      </c>
      <c r="Y18" s="15">
        <v>729</v>
      </c>
      <c r="Z18" s="15">
        <v>971</v>
      </c>
      <c r="AA18" s="15">
        <v>625</v>
      </c>
      <c r="AB18" s="15">
        <v>1411</v>
      </c>
      <c r="AC18" s="15">
        <v>1114</v>
      </c>
      <c r="AD18" s="15">
        <f t="shared" si="10"/>
        <v>4850</v>
      </c>
      <c r="AE18" s="17">
        <f t="shared" si="11"/>
        <v>970</v>
      </c>
      <c r="AF18" s="15">
        <v>364</v>
      </c>
      <c r="AG18" s="15">
        <f t="shared" si="12"/>
        <v>68</v>
      </c>
      <c r="AH18" s="15">
        <f t="shared" si="12"/>
        <v>55</v>
      </c>
      <c r="AI18" s="15">
        <f t="shared" si="12"/>
        <v>270</v>
      </c>
      <c r="AJ18" s="15">
        <f t="shared" si="12"/>
        <v>318</v>
      </c>
      <c r="AK18" s="22">
        <f t="shared" si="13"/>
        <v>1075</v>
      </c>
      <c r="AL18" s="17">
        <f t="shared" si="14"/>
        <v>215</v>
      </c>
      <c r="AM18" s="23">
        <v>365</v>
      </c>
      <c r="AN18" s="23">
        <v>903</v>
      </c>
      <c r="AO18" s="23">
        <v>570</v>
      </c>
      <c r="AP18" s="23">
        <v>1141</v>
      </c>
      <c r="AQ18" s="23">
        <v>796</v>
      </c>
      <c r="AR18" s="24">
        <f t="shared" si="15"/>
        <v>3775</v>
      </c>
      <c r="AS18" s="25">
        <f t="shared" si="16"/>
        <v>77.835051546391753</v>
      </c>
      <c r="AT18" s="26">
        <f t="shared" si="1"/>
        <v>744.75</v>
      </c>
      <c r="AU18" s="27">
        <v>49738</v>
      </c>
      <c r="AV18" s="28">
        <f t="shared" si="17"/>
        <v>47.770316458241183</v>
      </c>
      <c r="AW18" s="29">
        <f t="shared" si="18"/>
        <v>44.995777876070612</v>
      </c>
      <c r="AX18" s="27">
        <v>174805</v>
      </c>
      <c r="AY18" s="30">
        <f t="shared" si="19"/>
        <v>55.49040359257458</v>
      </c>
      <c r="AZ18" s="29">
        <f t="shared" si="20"/>
        <v>42.604616572752498</v>
      </c>
    </row>
    <row r="19" spans="1:52" ht="16.5" customHeight="1" x14ac:dyDescent="0.25">
      <c r="A19" s="14" t="s">
        <v>58</v>
      </c>
      <c r="B19" s="31">
        <v>41</v>
      </c>
      <c r="C19" s="15">
        <v>87</v>
      </c>
      <c r="D19" s="15">
        <v>59</v>
      </c>
      <c r="E19" s="16">
        <v>43</v>
      </c>
      <c r="F19" s="16">
        <v>50</v>
      </c>
      <c r="G19" s="15">
        <f t="shared" si="2"/>
        <v>280</v>
      </c>
      <c r="H19" s="17">
        <f t="shared" si="3"/>
        <v>56</v>
      </c>
      <c r="I19" s="15">
        <f t="shared" si="21"/>
        <v>20</v>
      </c>
      <c r="J19" s="15">
        <f t="shared" si="21"/>
        <v>0</v>
      </c>
      <c r="K19" s="15">
        <f t="shared" si="21"/>
        <v>17</v>
      </c>
      <c r="L19" s="15">
        <f t="shared" si="21"/>
        <v>5</v>
      </c>
      <c r="M19" s="15">
        <f t="shared" si="21"/>
        <v>1</v>
      </c>
      <c r="N19" s="18">
        <f t="shared" si="4"/>
        <v>43</v>
      </c>
      <c r="O19" s="19">
        <f t="shared" si="5"/>
        <v>15.357142857142858</v>
      </c>
      <c r="P19" s="20">
        <f t="shared" si="6"/>
        <v>8.6</v>
      </c>
      <c r="Q19" s="31">
        <v>21</v>
      </c>
      <c r="R19" s="38">
        <v>87</v>
      </c>
      <c r="S19" s="38">
        <v>42</v>
      </c>
      <c r="T19" s="38">
        <v>38</v>
      </c>
      <c r="U19" s="38">
        <v>49</v>
      </c>
      <c r="V19" s="15">
        <f t="shared" si="7"/>
        <v>237</v>
      </c>
      <c r="W19" s="17">
        <f t="shared" si="8"/>
        <v>47.4</v>
      </c>
      <c r="X19" s="19">
        <f t="shared" si="9"/>
        <v>84.642857142857139</v>
      </c>
      <c r="Y19" s="31">
        <v>260</v>
      </c>
      <c r="Z19" s="15">
        <v>135</v>
      </c>
      <c r="AA19" s="15">
        <v>107</v>
      </c>
      <c r="AB19" s="15">
        <v>101</v>
      </c>
      <c r="AC19" s="15">
        <v>206</v>
      </c>
      <c r="AD19" s="15">
        <f t="shared" si="10"/>
        <v>809</v>
      </c>
      <c r="AE19" s="17">
        <f t="shared" si="11"/>
        <v>161.80000000000001</v>
      </c>
      <c r="AF19" s="15">
        <v>216</v>
      </c>
      <c r="AG19" s="15">
        <f t="shared" si="12"/>
        <v>2</v>
      </c>
      <c r="AH19" s="15">
        <f t="shared" si="12"/>
        <v>13</v>
      </c>
      <c r="AI19" s="15">
        <f t="shared" si="12"/>
        <v>23</v>
      </c>
      <c r="AJ19" s="15">
        <f t="shared" si="12"/>
        <v>105</v>
      </c>
      <c r="AK19" s="22">
        <f t="shared" si="13"/>
        <v>359</v>
      </c>
      <c r="AL19" s="17">
        <f t="shared" si="14"/>
        <v>71.8</v>
      </c>
      <c r="AM19" s="23">
        <v>44</v>
      </c>
      <c r="AN19" s="23">
        <v>133</v>
      </c>
      <c r="AO19" s="23">
        <v>94</v>
      </c>
      <c r="AP19" s="23">
        <v>78</v>
      </c>
      <c r="AQ19" s="23">
        <v>101</v>
      </c>
      <c r="AR19" s="24">
        <f t="shared" si="15"/>
        <v>450</v>
      </c>
      <c r="AS19" s="25">
        <f t="shared" si="16"/>
        <v>55.624227441285541</v>
      </c>
      <c r="AT19" s="26">
        <f t="shared" si="1"/>
        <v>87.25</v>
      </c>
      <c r="AU19" s="27">
        <v>8050</v>
      </c>
      <c r="AV19" s="28">
        <f t="shared" si="17"/>
        <v>69.565217391304344</v>
      </c>
      <c r="AW19" s="29">
        <f t="shared" si="18"/>
        <v>58.881987577639748</v>
      </c>
      <c r="AX19" s="27">
        <v>90294</v>
      </c>
      <c r="AY19" s="30">
        <f t="shared" si="19"/>
        <v>17.919241588588388</v>
      </c>
      <c r="AZ19" s="29">
        <f t="shared" si="20"/>
        <v>9.66287903958181</v>
      </c>
    </row>
    <row r="20" spans="1:52" ht="16.5" customHeight="1" x14ac:dyDescent="0.25">
      <c r="A20" s="14" t="s">
        <v>59</v>
      </c>
      <c r="B20" s="15">
        <v>81</v>
      </c>
      <c r="C20" s="15">
        <v>241</v>
      </c>
      <c r="D20" s="15">
        <v>366</v>
      </c>
      <c r="E20" s="16">
        <v>204</v>
      </c>
      <c r="F20" s="16">
        <v>253</v>
      </c>
      <c r="G20" s="15">
        <f t="shared" si="2"/>
        <v>1145</v>
      </c>
      <c r="H20" s="17">
        <f t="shared" si="3"/>
        <v>229</v>
      </c>
      <c r="I20" s="15">
        <f t="shared" si="21"/>
        <v>49</v>
      </c>
      <c r="J20" s="15">
        <f t="shared" si="21"/>
        <v>36</v>
      </c>
      <c r="K20" s="15">
        <f t="shared" si="21"/>
        <v>132</v>
      </c>
      <c r="L20" s="15">
        <f t="shared" si="21"/>
        <v>70</v>
      </c>
      <c r="M20" s="15">
        <f t="shared" si="21"/>
        <v>121</v>
      </c>
      <c r="N20" s="18">
        <f t="shared" si="4"/>
        <v>408</v>
      </c>
      <c r="O20" s="19">
        <f t="shared" si="5"/>
        <v>35.633187772925766</v>
      </c>
      <c r="P20" s="20">
        <f t="shared" si="6"/>
        <v>81.599999999999994</v>
      </c>
      <c r="Q20" s="15">
        <v>32</v>
      </c>
      <c r="R20" s="21">
        <v>205</v>
      </c>
      <c r="S20" s="21">
        <v>234</v>
      </c>
      <c r="T20" s="21">
        <v>134</v>
      </c>
      <c r="U20" s="21">
        <v>132</v>
      </c>
      <c r="V20" s="15">
        <f t="shared" si="7"/>
        <v>737</v>
      </c>
      <c r="W20" s="17">
        <f t="shared" si="8"/>
        <v>147.4</v>
      </c>
      <c r="X20" s="19">
        <f t="shared" si="9"/>
        <v>64.366812227074234</v>
      </c>
      <c r="Y20" s="15">
        <v>906</v>
      </c>
      <c r="Z20" s="15">
        <v>937</v>
      </c>
      <c r="AA20" s="15">
        <v>1409</v>
      </c>
      <c r="AB20" s="15">
        <v>977</v>
      </c>
      <c r="AC20" s="15">
        <v>1652</v>
      </c>
      <c r="AD20" s="15">
        <f t="shared" si="10"/>
        <v>5881</v>
      </c>
      <c r="AE20" s="17">
        <f t="shared" si="11"/>
        <v>1176.2</v>
      </c>
      <c r="AF20" s="15">
        <v>578</v>
      </c>
      <c r="AG20" s="15">
        <f t="shared" si="12"/>
        <v>224</v>
      </c>
      <c r="AH20" s="15">
        <f t="shared" si="12"/>
        <v>450</v>
      </c>
      <c r="AI20" s="15">
        <f t="shared" si="12"/>
        <v>315</v>
      </c>
      <c r="AJ20" s="15">
        <f t="shared" si="12"/>
        <v>363</v>
      </c>
      <c r="AK20" s="22">
        <f t="shared" si="13"/>
        <v>1930</v>
      </c>
      <c r="AL20" s="17">
        <f t="shared" si="14"/>
        <v>386</v>
      </c>
      <c r="AM20" s="23">
        <v>330</v>
      </c>
      <c r="AN20" s="23">
        <v>713</v>
      </c>
      <c r="AO20" s="23">
        <v>959</v>
      </c>
      <c r="AP20" s="23">
        <v>662</v>
      </c>
      <c r="AQ20" s="23">
        <v>1289</v>
      </c>
      <c r="AR20" s="24">
        <f t="shared" si="15"/>
        <v>3953</v>
      </c>
      <c r="AS20" s="25">
        <f t="shared" si="16"/>
        <v>67.216459785750729</v>
      </c>
      <c r="AT20" s="26">
        <f t="shared" si="1"/>
        <v>666</v>
      </c>
      <c r="AU20" s="27">
        <v>9912</v>
      </c>
      <c r="AV20" s="28">
        <f t="shared" si="17"/>
        <v>231.03309120258274</v>
      </c>
      <c r="AW20" s="29">
        <f t="shared" si="18"/>
        <v>148.70863599677159</v>
      </c>
      <c r="AX20" s="27">
        <v>101637</v>
      </c>
      <c r="AY20" s="30">
        <f t="shared" si="19"/>
        <v>115.72557238013715</v>
      </c>
      <c r="AZ20" s="29">
        <f t="shared" si="20"/>
        <v>65.527317807491372</v>
      </c>
    </row>
    <row r="21" spans="1:52" ht="15.75" x14ac:dyDescent="0.25">
      <c r="A21" s="14" t="s">
        <v>60</v>
      </c>
      <c r="B21" s="15">
        <v>28</v>
      </c>
      <c r="C21" s="15">
        <v>134</v>
      </c>
      <c r="D21" s="15">
        <v>168</v>
      </c>
      <c r="E21" s="16">
        <v>117</v>
      </c>
      <c r="F21" s="16">
        <v>70</v>
      </c>
      <c r="G21" s="15">
        <f t="shared" si="2"/>
        <v>517</v>
      </c>
      <c r="H21" s="17">
        <f t="shared" si="3"/>
        <v>103.4</v>
      </c>
      <c r="I21" s="15">
        <f t="shared" si="21"/>
        <v>4</v>
      </c>
      <c r="J21" s="15">
        <f t="shared" si="21"/>
        <v>22</v>
      </c>
      <c r="K21" s="15">
        <f t="shared" si="21"/>
        <v>59</v>
      </c>
      <c r="L21" s="15">
        <f t="shared" si="21"/>
        <v>36</v>
      </c>
      <c r="M21" s="15">
        <f t="shared" si="21"/>
        <v>1</v>
      </c>
      <c r="N21" s="18">
        <f t="shared" si="4"/>
        <v>122</v>
      </c>
      <c r="O21" s="19">
        <f t="shared" si="5"/>
        <v>23.597678916827853</v>
      </c>
      <c r="P21" s="20">
        <f t="shared" si="6"/>
        <v>24.4</v>
      </c>
      <c r="Q21" s="15">
        <v>24</v>
      </c>
      <c r="R21" s="21">
        <v>112</v>
      </c>
      <c r="S21" s="21">
        <v>109</v>
      </c>
      <c r="T21" s="21">
        <v>81</v>
      </c>
      <c r="U21" s="21">
        <v>69</v>
      </c>
      <c r="V21" s="15">
        <f t="shared" si="7"/>
        <v>395</v>
      </c>
      <c r="W21" s="17">
        <f t="shared" si="8"/>
        <v>79</v>
      </c>
      <c r="X21" s="19">
        <f t="shared" si="9"/>
        <v>76.40232108317214</v>
      </c>
      <c r="Y21" s="15">
        <v>145</v>
      </c>
      <c r="Z21" s="15">
        <v>461</v>
      </c>
      <c r="AA21" s="15">
        <v>554</v>
      </c>
      <c r="AB21" s="15">
        <v>401</v>
      </c>
      <c r="AC21" s="15">
        <v>207</v>
      </c>
      <c r="AD21" s="15">
        <f t="shared" si="10"/>
        <v>1768</v>
      </c>
      <c r="AE21" s="17">
        <f t="shared" si="11"/>
        <v>353.6</v>
      </c>
      <c r="AF21" s="15">
        <v>71</v>
      </c>
      <c r="AG21" s="15">
        <f t="shared" si="12"/>
        <v>102</v>
      </c>
      <c r="AH21" s="15">
        <f t="shared" si="12"/>
        <v>123</v>
      </c>
      <c r="AI21" s="15">
        <f t="shared" si="12"/>
        <v>99</v>
      </c>
      <c r="AJ21" s="15">
        <f t="shared" si="12"/>
        <v>8</v>
      </c>
      <c r="AK21" s="22">
        <f t="shared" si="13"/>
        <v>403</v>
      </c>
      <c r="AL21" s="17">
        <f t="shared" si="14"/>
        <v>80.599999999999994</v>
      </c>
      <c r="AM21" s="23">
        <v>74</v>
      </c>
      <c r="AN21" s="23">
        <v>359</v>
      </c>
      <c r="AO21" s="23">
        <v>431</v>
      </c>
      <c r="AP21" s="23">
        <v>302</v>
      </c>
      <c r="AQ21" s="23">
        <v>199</v>
      </c>
      <c r="AR21" s="24">
        <f t="shared" si="15"/>
        <v>1365</v>
      </c>
      <c r="AS21" s="25">
        <f t="shared" si="16"/>
        <v>77.205882352941174</v>
      </c>
      <c r="AT21" s="26">
        <f t="shared" si="1"/>
        <v>291.5</v>
      </c>
      <c r="AU21" s="27">
        <v>4843</v>
      </c>
      <c r="AV21" s="28">
        <f t="shared" si="17"/>
        <v>213.50402642989883</v>
      </c>
      <c r="AW21" s="29">
        <f t="shared" si="18"/>
        <v>163.12203179847202</v>
      </c>
      <c r="AX21" s="27">
        <v>59514</v>
      </c>
      <c r="AY21" s="30">
        <f t="shared" si="19"/>
        <v>59.414591524683267</v>
      </c>
      <c r="AZ21" s="29">
        <f t="shared" si="20"/>
        <v>48.980071915851731</v>
      </c>
    </row>
    <row r="22" spans="1:52" ht="15.75" x14ac:dyDescent="0.25">
      <c r="A22" s="14" t="s">
        <v>61</v>
      </c>
      <c r="B22" s="15">
        <v>110</v>
      </c>
      <c r="C22" s="15">
        <v>255</v>
      </c>
      <c r="D22" s="15">
        <v>367</v>
      </c>
      <c r="E22" s="16">
        <v>199</v>
      </c>
      <c r="F22" s="16">
        <v>259</v>
      </c>
      <c r="G22" s="15">
        <f t="shared" si="2"/>
        <v>1190</v>
      </c>
      <c r="H22" s="17">
        <f t="shared" si="3"/>
        <v>238</v>
      </c>
      <c r="I22" s="15">
        <f t="shared" si="21"/>
        <v>37</v>
      </c>
      <c r="J22" s="15">
        <f t="shared" si="21"/>
        <v>67</v>
      </c>
      <c r="K22" s="15">
        <f t="shared" si="21"/>
        <v>72</v>
      </c>
      <c r="L22" s="15">
        <f t="shared" si="21"/>
        <v>78</v>
      </c>
      <c r="M22" s="15">
        <f t="shared" si="21"/>
        <v>73</v>
      </c>
      <c r="N22" s="18">
        <f t="shared" si="4"/>
        <v>327</v>
      </c>
      <c r="O22" s="19">
        <f t="shared" si="5"/>
        <v>27.478991596638654</v>
      </c>
      <c r="P22" s="20">
        <f t="shared" si="6"/>
        <v>65.400000000000006</v>
      </c>
      <c r="Q22" s="15">
        <v>73</v>
      </c>
      <c r="R22" s="21">
        <v>188</v>
      </c>
      <c r="S22" s="39">
        <v>295</v>
      </c>
      <c r="T22" s="39">
        <v>121</v>
      </c>
      <c r="U22" s="39">
        <v>186</v>
      </c>
      <c r="V22" s="15">
        <f t="shared" si="7"/>
        <v>863</v>
      </c>
      <c r="W22" s="17">
        <f t="shared" si="8"/>
        <v>172.6</v>
      </c>
      <c r="X22" s="19">
        <f t="shared" si="9"/>
        <v>72.52100840336135</v>
      </c>
      <c r="Y22" s="15">
        <v>453</v>
      </c>
      <c r="Z22" s="15">
        <v>735</v>
      </c>
      <c r="AA22" s="15">
        <v>1020</v>
      </c>
      <c r="AB22" s="15">
        <v>703</v>
      </c>
      <c r="AC22" s="15">
        <v>893</v>
      </c>
      <c r="AD22" s="15">
        <f t="shared" si="10"/>
        <v>3804</v>
      </c>
      <c r="AE22" s="17">
        <f t="shared" si="11"/>
        <v>760.8</v>
      </c>
      <c r="AF22" s="15">
        <v>152</v>
      </c>
      <c r="AG22" s="15">
        <f t="shared" si="12"/>
        <v>240</v>
      </c>
      <c r="AH22" s="15">
        <f t="shared" si="12"/>
        <v>246</v>
      </c>
      <c r="AI22" s="15">
        <f t="shared" si="12"/>
        <v>266</v>
      </c>
      <c r="AJ22" s="15">
        <f t="shared" si="12"/>
        <v>248</v>
      </c>
      <c r="AK22" s="22">
        <f t="shared" si="13"/>
        <v>1152</v>
      </c>
      <c r="AL22" s="17">
        <f t="shared" si="14"/>
        <v>230.4</v>
      </c>
      <c r="AM22" s="23">
        <v>301</v>
      </c>
      <c r="AN22" s="23">
        <v>495</v>
      </c>
      <c r="AO22" s="23">
        <v>774</v>
      </c>
      <c r="AP22" s="23">
        <v>437</v>
      </c>
      <c r="AQ22" s="23">
        <v>645</v>
      </c>
      <c r="AR22" s="24">
        <f t="shared" si="15"/>
        <v>2652</v>
      </c>
      <c r="AS22" s="25">
        <f t="shared" si="16"/>
        <v>69.716088328075713</v>
      </c>
      <c r="AT22" s="26">
        <f>AVERAGE(AM22:AP22)</f>
        <v>501.75</v>
      </c>
      <c r="AU22" s="27">
        <v>9286</v>
      </c>
      <c r="AV22" s="28">
        <f t="shared" si="17"/>
        <v>256.29980615981049</v>
      </c>
      <c r="AW22" s="29">
        <f t="shared" si="18"/>
        <v>185.87120396295498</v>
      </c>
      <c r="AX22" s="27">
        <v>51300</v>
      </c>
      <c r="AY22" s="30">
        <f t="shared" si="19"/>
        <v>148.30409356725147</v>
      </c>
      <c r="AZ22" s="29">
        <f t="shared" si="20"/>
        <v>97.807017543859644</v>
      </c>
    </row>
    <row r="23" spans="1:52" s="45" customFormat="1" ht="16.5" customHeight="1" x14ac:dyDescent="0.25">
      <c r="A23" s="40" t="s">
        <v>62</v>
      </c>
      <c r="B23" s="41">
        <f>SUM(B2:B22)</f>
        <v>1123</v>
      </c>
      <c r="C23" s="41">
        <f>SUM(C2:C22)</f>
        <v>3229</v>
      </c>
      <c r="D23" s="41">
        <f>SUM(D2:D22)</f>
        <v>3552</v>
      </c>
      <c r="E23" s="41">
        <f>SUM(E2:E22)</f>
        <v>3076</v>
      </c>
      <c r="F23" s="41">
        <f>SUM(F2:F22)</f>
        <v>2957</v>
      </c>
      <c r="G23" s="41">
        <f>SUM(B23:F23)</f>
        <v>13937</v>
      </c>
      <c r="H23" s="41">
        <f t="shared" si="3"/>
        <v>2787.4</v>
      </c>
      <c r="I23" s="41">
        <f>B23-Q23</f>
        <v>376</v>
      </c>
      <c r="J23" s="41">
        <f t="shared" si="21"/>
        <v>597</v>
      </c>
      <c r="K23" s="41">
        <f t="shared" si="21"/>
        <v>995</v>
      </c>
      <c r="L23" s="41">
        <f t="shared" si="21"/>
        <v>1040</v>
      </c>
      <c r="M23" s="41">
        <f t="shared" si="21"/>
        <v>1017</v>
      </c>
      <c r="N23" s="41">
        <f>SUM(I23:M23)</f>
        <v>4025</v>
      </c>
      <c r="O23" s="42">
        <f t="shared" si="5"/>
        <v>28.87995981918634</v>
      </c>
      <c r="P23" s="41">
        <f t="shared" si="6"/>
        <v>805</v>
      </c>
      <c r="Q23" s="41">
        <f>SUM(Q2:Q22)</f>
        <v>747</v>
      </c>
      <c r="R23" s="41">
        <f>SUM(R2:R22)</f>
        <v>2632</v>
      </c>
      <c r="S23" s="41">
        <f>SUM(S2:S22)</f>
        <v>2557</v>
      </c>
      <c r="T23" s="41">
        <f>SUM(T2:T22)</f>
        <v>2036</v>
      </c>
      <c r="U23" s="41">
        <f>SUM(U2:U22)</f>
        <v>1940</v>
      </c>
      <c r="V23" s="41">
        <f t="shared" si="7"/>
        <v>9912</v>
      </c>
      <c r="W23" s="41">
        <f t="shared" si="8"/>
        <v>1982.4</v>
      </c>
      <c r="X23" s="41">
        <f t="shared" si="9"/>
        <v>71.12004018081366</v>
      </c>
      <c r="Y23" s="41">
        <f>SUM(Y2:Y22)</f>
        <v>5629</v>
      </c>
      <c r="Z23" s="41">
        <f>SUM(Z2:Z22)</f>
        <v>10864</v>
      </c>
      <c r="AA23" s="41">
        <f>SUM(AA2:AA22)</f>
        <v>11146</v>
      </c>
      <c r="AB23" s="41">
        <f>SUM(AB2:AB22)</f>
        <v>10752</v>
      </c>
      <c r="AC23" s="41">
        <f>SUM(AC2:AC22)</f>
        <v>11742</v>
      </c>
      <c r="AD23" s="41">
        <f t="shared" si="10"/>
        <v>50133</v>
      </c>
      <c r="AE23" s="41">
        <f t="shared" si="11"/>
        <v>10026.6</v>
      </c>
      <c r="AF23" s="41">
        <f>SUM(AF2:AF22)</f>
        <v>2587</v>
      </c>
      <c r="AG23" s="41">
        <f>SUM(AG2:AG22)</f>
        <v>2368</v>
      </c>
      <c r="AH23" s="41">
        <f>SUM(AH2:AH22)</f>
        <v>3262</v>
      </c>
      <c r="AI23" s="41">
        <f>SUM(AI2:AI22)</f>
        <v>3394</v>
      </c>
      <c r="AJ23" s="41">
        <f t="shared" ref="AJ23:AJ42" si="22">AC23-AQ23</f>
        <v>4131</v>
      </c>
      <c r="AK23" s="41">
        <f t="shared" si="13"/>
        <v>15742</v>
      </c>
      <c r="AL23" s="41">
        <f t="shared" si="14"/>
        <v>3148.4</v>
      </c>
      <c r="AM23" s="41">
        <f>SUM(AM2:AM22)</f>
        <v>3036</v>
      </c>
      <c r="AN23" s="41">
        <f>SUM(AN2:AN22)</f>
        <v>8496</v>
      </c>
      <c r="AO23" s="41">
        <f>SUM(AO2:AO22)</f>
        <v>7884</v>
      </c>
      <c r="AP23" s="41">
        <f>SUM(AP2:AP22)</f>
        <v>7358</v>
      </c>
      <c r="AQ23" s="41">
        <f>SUM(AQ2:AQ22)</f>
        <v>7611</v>
      </c>
      <c r="AR23" s="41">
        <f t="shared" si="15"/>
        <v>34385</v>
      </c>
      <c r="AS23" s="25">
        <f t="shared" si="16"/>
        <v>68.587557098119007</v>
      </c>
      <c r="AT23" s="25">
        <f>AVERAGE(AM23:AP23)</f>
        <v>6693.5</v>
      </c>
      <c r="AU23" s="41">
        <f>SUM(AU2:AU22)</f>
        <v>203190</v>
      </c>
      <c r="AV23" s="41">
        <f t="shared" si="17"/>
        <v>137.18194793050839</v>
      </c>
      <c r="AW23" s="43">
        <f t="shared" si="18"/>
        <v>97.563856489000443</v>
      </c>
      <c r="AX23" s="41">
        <f>SUM(AX2:AX22)</f>
        <v>1736637</v>
      </c>
      <c r="AY23" s="44">
        <f t="shared" si="19"/>
        <v>57.735727155415901</v>
      </c>
      <c r="AZ23" s="43">
        <f>AT23*10000/AX23</f>
        <v>38.542884897649884</v>
      </c>
    </row>
    <row r="24" spans="1:52" x14ac:dyDescent="0.25">
      <c r="E24" s="47"/>
      <c r="F24" s="47"/>
      <c r="O24" s="49"/>
      <c r="U24" s="47"/>
      <c r="AB24" s="14"/>
      <c r="AC24" s="45"/>
      <c r="AM24" s="45"/>
      <c r="AN24" s="45"/>
      <c r="AO24" s="45"/>
      <c r="AP24" s="45"/>
      <c r="AQ24" s="45"/>
      <c r="AR24" s="45"/>
    </row>
    <row r="25" spans="1:5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49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5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9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9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49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49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49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49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49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5:15" s="14" customFormat="1" x14ac:dyDescent="0.25">
      <c r="O33" s="49"/>
    </row>
    <row r="34" spans="15:15" s="14" customFormat="1" x14ac:dyDescent="0.25">
      <c r="O34" s="49"/>
    </row>
    <row r="35" spans="15:15" s="14" customFormat="1" x14ac:dyDescent="0.25">
      <c r="O35" s="49"/>
    </row>
    <row r="36" spans="15:15" s="14" customFormat="1" x14ac:dyDescent="0.25">
      <c r="O36" s="49"/>
    </row>
    <row r="37" spans="15:15" s="14" customFormat="1" x14ac:dyDescent="0.25">
      <c r="O37" s="49"/>
    </row>
    <row r="38" spans="15:15" s="14" customFormat="1" x14ac:dyDescent="0.25">
      <c r="O38" s="49"/>
    </row>
    <row r="39" spans="15:15" s="14" customFormat="1" x14ac:dyDescent="0.25">
      <c r="O39" s="49"/>
    </row>
    <row r="40" spans="15:15" s="14" customFormat="1" x14ac:dyDescent="0.25">
      <c r="O40" s="49"/>
    </row>
    <row r="41" spans="15:15" s="14" customFormat="1" x14ac:dyDescent="0.25">
      <c r="O41" s="49"/>
    </row>
    <row r="42" spans="15:15" s="14" customFormat="1" x14ac:dyDescent="0.25">
      <c r="O42" s="49"/>
    </row>
    <row r="43" spans="15:15" s="14" customFormat="1" x14ac:dyDescent="0.25">
      <c r="O43" s="49"/>
    </row>
    <row r="44" spans="15:15" s="14" customFormat="1" x14ac:dyDescent="0.25">
      <c r="O44" s="49"/>
    </row>
    <row r="45" spans="15:15" s="14" customFormat="1" x14ac:dyDescent="0.25">
      <c r="O45" s="49"/>
    </row>
    <row r="46" spans="15:15" s="14" customFormat="1" x14ac:dyDescent="0.25">
      <c r="O46" s="49"/>
    </row>
    <row r="47" spans="15:15" s="14" customFormat="1" x14ac:dyDescent="0.25">
      <c r="O47" s="49"/>
    </row>
    <row r="48" spans="15:15" s="14" customFormat="1" x14ac:dyDescent="0.25">
      <c r="O48" s="49"/>
    </row>
    <row r="49" spans="15:15" s="14" customFormat="1" x14ac:dyDescent="0.25">
      <c r="O49" s="49"/>
    </row>
    <row r="50" spans="15:15" s="14" customFormat="1" x14ac:dyDescent="0.25">
      <c r="O50" s="49"/>
    </row>
    <row r="51" spans="15:15" s="14" customFormat="1" x14ac:dyDescent="0.25">
      <c r="O51" s="49"/>
    </row>
    <row r="52" spans="15:15" s="14" customFormat="1" x14ac:dyDescent="0.25">
      <c r="O52" s="49"/>
    </row>
    <row r="53" spans="15:15" s="14" customFormat="1" x14ac:dyDescent="0.25">
      <c r="O53" s="49"/>
    </row>
    <row r="54" spans="15:15" s="14" customFormat="1" x14ac:dyDescent="0.25">
      <c r="O54" s="49"/>
    </row>
    <row r="55" spans="15:15" s="14" customFormat="1" x14ac:dyDescent="0.25">
      <c r="O55" s="49"/>
    </row>
    <row r="56" spans="15:15" s="14" customFormat="1" x14ac:dyDescent="0.25">
      <c r="O56" s="49"/>
    </row>
    <row r="57" spans="15:15" s="14" customFormat="1" x14ac:dyDescent="0.25">
      <c r="O57" s="49"/>
    </row>
    <row r="58" spans="15:15" s="14" customFormat="1" x14ac:dyDescent="0.25">
      <c r="O58" s="49"/>
    </row>
    <row r="59" spans="15:15" s="14" customFormat="1" x14ac:dyDescent="0.25">
      <c r="O59" s="49"/>
    </row>
    <row r="60" spans="15:15" s="14" customFormat="1" x14ac:dyDescent="0.25">
      <c r="O60" s="49"/>
    </row>
    <row r="61" spans="15:15" s="14" customFormat="1" x14ac:dyDescent="0.25">
      <c r="O61" s="49"/>
    </row>
    <row r="62" spans="15:15" s="14" customFormat="1" x14ac:dyDescent="0.25">
      <c r="O62" s="49"/>
    </row>
    <row r="63" spans="15:15" s="14" customFormat="1" x14ac:dyDescent="0.25">
      <c r="O63" s="49"/>
    </row>
    <row r="64" spans="15:15" s="14" customFormat="1" x14ac:dyDescent="0.25">
      <c r="O64" s="49"/>
    </row>
    <row r="65" spans="15:15" s="14" customFormat="1" x14ac:dyDescent="0.25">
      <c r="O65" s="49"/>
    </row>
    <row r="66" spans="15:15" s="14" customFormat="1" x14ac:dyDescent="0.25">
      <c r="O66" s="49"/>
    </row>
    <row r="67" spans="15:15" s="14" customFormat="1" x14ac:dyDescent="0.25">
      <c r="O67" s="49"/>
    </row>
    <row r="68" spans="15:15" s="14" customFormat="1" x14ac:dyDescent="0.25">
      <c r="O68" s="49"/>
    </row>
    <row r="69" spans="15:15" s="14" customFormat="1" x14ac:dyDescent="0.25">
      <c r="O69" s="49"/>
    </row>
    <row r="70" spans="15:15" s="14" customFormat="1" x14ac:dyDescent="0.25">
      <c r="O70" s="49"/>
    </row>
    <row r="71" spans="15:15" s="14" customFormat="1" x14ac:dyDescent="0.25">
      <c r="O71" s="49"/>
    </row>
    <row r="72" spans="15:15" s="14" customFormat="1" x14ac:dyDescent="0.25">
      <c r="O72" s="49"/>
    </row>
    <row r="73" spans="15:15" s="14" customFormat="1" x14ac:dyDescent="0.25">
      <c r="O73" s="49"/>
    </row>
    <row r="74" spans="15:15" s="14" customFormat="1" x14ac:dyDescent="0.25">
      <c r="O74" s="49"/>
    </row>
    <row r="75" spans="15:15" s="14" customFormat="1" x14ac:dyDescent="0.25">
      <c r="O75" s="49"/>
    </row>
    <row r="76" spans="15:15" s="14" customFormat="1" x14ac:dyDescent="0.25">
      <c r="O76" s="49"/>
    </row>
    <row r="77" spans="15:15" s="14" customFormat="1" x14ac:dyDescent="0.25">
      <c r="O77" s="49"/>
    </row>
    <row r="78" spans="15:15" s="14" customFormat="1" x14ac:dyDescent="0.25">
      <c r="O78" s="49"/>
    </row>
    <row r="79" spans="15:15" s="14" customFormat="1" x14ac:dyDescent="0.25">
      <c r="O79" s="49"/>
    </row>
    <row r="80" spans="15:15" s="14" customFormat="1" x14ac:dyDescent="0.25">
      <c r="O80" s="49"/>
    </row>
    <row r="81" spans="15:15" s="14" customFormat="1" x14ac:dyDescent="0.25">
      <c r="O81" s="49"/>
    </row>
    <row r="82" spans="15:15" s="14" customFormat="1" x14ac:dyDescent="0.25">
      <c r="O82" s="49"/>
    </row>
    <row r="83" spans="15:15" s="14" customFormat="1" x14ac:dyDescent="0.25">
      <c r="O83" s="49"/>
    </row>
    <row r="84" spans="15:15" s="14" customFormat="1" x14ac:dyDescent="0.25">
      <c r="O84" s="49"/>
    </row>
    <row r="85" spans="15:15" s="14" customFormat="1" x14ac:dyDescent="0.25">
      <c r="O85" s="49"/>
    </row>
    <row r="86" spans="15:15" s="14" customFormat="1" x14ac:dyDescent="0.25">
      <c r="O86" s="49"/>
    </row>
    <row r="87" spans="15:15" s="14" customFormat="1" x14ac:dyDescent="0.25">
      <c r="O87" s="49"/>
    </row>
    <row r="88" spans="15:15" s="14" customFormat="1" x14ac:dyDescent="0.25">
      <c r="O88" s="49"/>
    </row>
    <row r="89" spans="15:15" s="14" customFormat="1" x14ac:dyDescent="0.25">
      <c r="O89" s="49"/>
    </row>
    <row r="90" spans="15:15" s="14" customFormat="1" x14ac:dyDescent="0.25">
      <c r="O90" s="49"/>
    </row>
    <row r="91" spans="15:15" s="14" customFormat="1" x14ac:dyDescent="0.25">
      <c r="O91" s="49"/>
    </row>
    <row r="92" spans="15:15" s="14" customFormat="1" x14ac:dyDescent="0.25">
      <c r="O92" s="49"/>
    </row>
    <row r="93" spans="15:15" s="14" customFormat="1" x14ac:dyDescent="0.25">
      <c r="O93" s="49"/>
    </row>
    <row r="94" spans="15:15" s="14" customFormat="1" x14ac:dyDescent="0.25">
      <c r="O94" s="49"/>
    </row>
    <row r="95" spans="15:15" s="14" customFormat="1" x14ac:dyDescent="0.25">
      <c r="O95" s="49"/>
    </row>
    <row r="96" spans="15:15" s="14" customFormat="1" x14ac:dyDescent="0.25">
      <c r="O96" s="49"/>
    </row>
    <row r="97" spans="15:15" s="14" customFormat="1" x14ac:dyDescent="0.25">
      <c r="O97" s="49"/>
    </row>
    <row r="98" spans="15:15" s="14" customFormat="1" x14ac:dyDescent="0.25">
      <c r="O98" s="49"/>
    </row>
    <row r="99" spans="15:15" s="14" customFormat="1" x14ac:dyDescent="0.25">
      <c r="O99" s="49"/>
    </row>
    <row r="100" spans="15:15" s="14" customFormat="1" x14ac:dyDescent="0.25">
      <c r="O100" s="49"/>
    </row>
    <row r="101" spans="15:15" s="14" customFormat="1" x14ac:dyDescent="0.25">
      <c r="O101" s="49"/>
    </row>
    <row r="102" spans="15:15" s="14" customFormat="1" x14ac:dyDescent="0.25">
      <c r="O102" s="49"/>
    </row>
    <row r="103" spans="15:15" s="14" customFormat="1" x14ac:dyDescent="0.25">
      <c r="O103" s="49"/>
    </row>
    <row r="104" spans="15:15" s="14" customFormat="1" x14ac:dyDescent="0.25">
      <c r="O104" s="49"/>
    </row>
    <row r="105" spans="15:15" s="14" customFormat="1" x14ac:dyDescent="0.25">
      <c r="O105" s="49"/>
    </row>
    <row r="106" spans="15:15" s="14" customFormat="1" x14ac:dyDescent="0.25">
      <c r="O106" s="49"/>
    </row>
    <row r="107" spans="15:15" s="14" customFormat="1" x14ac:dyDescent="0.25">
      <c r="O107" s="49"/>
    </row>
    <row r="108" spans="15:15" s="14" customFormat="1" x14ac:dyDescent="0.25">
      <c r="O108" s="49"/>
    </row>
    <row r="109" spans="15:15" s="14" customFormat="1" x14ac:dyDescent="0.25">
      <c r="O109" s="49"/>
    </row>
    <row r="110" spans="15:15" s="14" customFormat="1" x14ac:dyDescent="0.25">
      <c r="O110" s="49"/>
    </row>
    <row r="111" spans="15:15" s="14" customFormat="1" x14ac:dyDescent="0.25">
      <c r="O111" s="49"/>
    </row>
    <row r="112" spans="15:15" s="14" customFormat="1" x14ac:dyDescent="0.25">
      <c r="O112" s="49"/>
    </row>
    <row r="113" spans="15:15" s="14" customFormat="1" x14ac:dyDescent="0.25">
      <c r="O113" s="49"/>
    </row>
    <row r="114" spans="15:15" s="14" customFormat="1" x14ac:dyDescent="0.25">
      <c r="O114" s="49"/>
    </row>
    <row r="115" spans="15:15" s="14" customFormat="1" x14ac:dyDescent="0.25">
      <c r="O115" s="49"/>
    </row>
    <row r="116" spans="15:15" s="14" customFormat="1" x14ac:dyDescent="0.25">
      <c r="O116" s="49"/>
    </row>
    <row r="117" spans="15:15" s="14" customFormat="1" x14ac:dyDescent="0.25">
      <c r="O117" s="49"/>
    </row>
    <row r="118" spans="15:15" s="14" customFormat="1" x14ac:dyDescent="0.25">
      <c r="O118" s="49"/>
    </row>
    <row r="119" spans="15:15" s="14" customFormat="1" x14ac:dyDescent="0.25">
      <c r="O119" s="49"/>
    </row>
    <row r="120" spans="15:15" s="14" customFormat="1" x14ac:dyDescent="0.25">
      <c r="O120" s="49"/>
    </row>
    <row r="121" spans="15:15" s="14" customFormat="1" x14ac:dyDescent="0.25">
      <c r="O121" s="49"/>
    </row>
    <row r="122" spans="15:15" s="14" customFormat="1" x14ac:dyDescent="0.25">
      <c r="O122" s="49"/>
    </row>
    <row r="123" spans="15:15" s="14" customFormat="1" x14ac:dyDescent="0.25">
      <c r="O123" s="49"/>
    </row>
    <row r="124" spans="15:15" s="14" customFormat="1" x14ac:dyDescent="0.25">
      <c r="O124" s="49"/>
    </row>
    <row r="125" spans="15:15" s="14" customFormat="1" x14ac:dyDescent="0.25">
      <c r="O125" s="49"/>
    </row>
    <row r="126" spans="15:15" s="14" customFormat="1" x14ac:dyDescent="0.25">
      <c r="O126" s="49"/>
    </row>
    <row r="127" spans="15:15" s="14" customFormat="1" x14ac:dyDescent="0.25">
      <c r="O127" s="49"/>
    </row>
    <row r="128" spans="15:15" s="14" customFormat="1" x14ac:dyDescent="0.25">
      <c r="O128" s="49"/>
    </row>
    <row r="129" spans="15:15" s="14" customFormat="1" x14ac:dyDescent="0.25">
      <c r="O129" s="49"/>
    </row>
    <row r="130" spans="15:15" s="14" customFormat="1" x14ac:dyDescent="0.25">
      <c r="O130" s="49"/>
    </row>
    <row r="131" spans="15:15" s="14" customFormat="1" x14ac:dyDescent="0.25">
      <c r="O131" s="49"/>
    </row>
    <row r="132" spans="15:15" s="14" customFormat="1" x14ac:dyDescent="0.25">
      <c r="O132" s="49"/>
    </row>
    <row r="133" spans="15:15" s="14" customFormat="1" x14ac:dyDescent="0.25">
      <c r="O133" s="49"/>
    </row>
    <row r="134" spans="15:15" s="14" customFormat="1" x14ac:dyDescent="0.25">
      <c r="O134" s="49"/>
    </row>
    <row r="135" spans="15:15" s="14" customFormat="1" x14ac:dyDescent="0.25">
      <c r="O135" s="49"/>
    </row>
    <row r="136" spans="15:15" s="14" customFormat="1" x14ac:dyDescent="0.25">
      <c r="O136" s="49"/>
    </row>
    <row r="137" spans="15:15" s="14" customFormat="1" x14ac:dyDescent="0.25">
      <c r="O137" s="49"/>
    </row>
    <row r="138" spans="15:15" s="14" customFormat="1" x14ac:dyDescent="0.25">
      <c r="O138" s="49"/>
    </row>
    <row r="139" spans="15:15" s="14" customFormat="1" x14ac:dyDescent="0.25">
      <c r="O139" s="49"/>
    </row>
    <row r="140" spans="15:15" s="14" customFormat="1" x14ac:dyDescent="0.25">
      <c r="O140" s="49"/>
    </row>
    <row r="141" spans="15:15" s="14" customFormat="1" x14ac:dyDescent="0.25">
      <c r="O141" s="49"/>
    </row>
    <row r="142" spans="15:15" s="14" customFormat="1" x14ac:dyDescent="0.25">
      <c r="O142" s="49"/>
    </row>
    <row r="143" spans="15:15" s="14" customFormat="1" x14ac:dyDescent="0.25">
      <c r="O143" s="49"/>
    </row>
    <row r="144" spans="15:15" s="14" customFormat="1" x14ac:dyDescent="0.25">
      <c r="O144" s="49"/>
    </row>
    <row r="145" spans="15:15" s="14" customFormat="1" x14ac:dyDescent="0.25">
      <c r="O145" s="49"/>
    </row>
    <row r="146" spans="15:15" s="14" customFormat="1" x14ac:dyDescent="0.25">
      <c r="O146" s="49"/>
    </row>
    <row r="147" spans="15:15" s="14" customFormat="1" x14ac:dyDescent="0.25">
      <c r="O147" s="49"/>
    </row>
    <row r="148" spans="15:15" s="14" customFormat="1" x14ac:dyDescent="0.25">
      <c r="O148" s="49"/>
    </row>
    <row r="149" spans="15:15" s="14" customFormat="1" x14ac:dyDescent="0.25">
      <c r="O149" s="49"/>
    </row>
    <row r="150" spans="15:15" s="14" customFormat="1" x14ac:dyDescent="0.25">
      <c r="O150" s="49"/>
    </row>
    <row r="151" spans="15:15" s="14" customFormat="1" x14ac:dyDescent="0.25">
      <c r="O151" s="49"/>
    </row>
    <row r="152" spans="15:15" s="14" customFormat="1" x14ac:dyDescent="0.25">
      <c r="O152" s="49"/>
    </row>
    <row r="153" spans="15:15" s="14" customFormat="1" x14ac:dyDescent="0.25">
      <c r="O153" s="49"/>
    </row>
    <row r="154" spans="15:15" s="14" customFormat="1" x14ac:dyDescent="0.25">
      <c r="O154" s="49"/>
    </row>
    <row r="155" spans="15:15" s="14" customFormat="1" x14ac:dyDescent="0.25">
      <c r="O155" s="49"/>
    </row>
    <row r="156" spans="15:15" s="14" customFormat="1" x14ac:dyDescent="0.25">
      <c r="O156" s="49"/>
    </row>
    <row r="157" spans="15:15" s="14" customFormat="1" x14ac:dyDescent="0.25">
      <c r="O157" s="49"/>
    </row>
    <row r="158" spans="15:15" s="14" customFormat="1" x14ac:dyDescent="0.25">
      <c r="O158" s="49"/>
    </row>
    <row r="159" spans="15:15" s="14" customFormat="1" x14ac:dyDescent="0.25">
      <c r="O159" s="49"/>
    </row>
    <row r="160" spans="15:15" s="14" customFormat="1" x14ac:dyDescent="0.25">
      <c r="O160" s="49"/>
    </row>
    <row r="161" spans="15:15" s="14" customFormat="1" x14ac:dyDescent="0.25">
      <c r="O161" s="49"/>
    </row>
    <row r="162" spans="15:15" s="14" customFormat="1" x14ac:dyDescent="0.25">
      <c r="O162" s="49"/>
    </row>
    <row r="163" spans="15:15" s="14" customFormat="1" x14ac:dyDescent="0.25">
      <c r="O163" s="49"/>
    </row>
    <row r="164" spans="15:15" s="14" customFormat="1" x14ac:dyDescent="0.25">
      <c r="O164" s="49"/>
    </row>
    <row r="165" spans="15:15" s="14" customFormat="1" x14ac:dyDescent="0.25">
      <c r="O165" s="49"/>
    </row>
    <row r="166" spans="15:15" s="14" customFormat="1" x14ac:dyDescent="0.25">
      <c r="O166" s="49"/>
    </row>
    <row r="167" spans="15:15" s="14" customFormat="1" x14ac:dyDescent="0.25">
      <c r="O167" s="49"/>
    </row>
    <row r="168" spans="15:15" s="14" customFormat="1" x14ac:dyDescent="0.25">
      <c r="O168" s="49"/>
    </row>
    <row r="169" spans="15:15" s="14" customFormat="1" x14ac:dyDescent="0.25">
      <c r="O169" s="49"/>
    </row>
    <row r="170" spans="15:15" s="14" customFormat="1" x14ac:dyDescent="0.25">
      <c r="O170" s="49"/>
    </row>
    <row r="171" spans="15:15" s="14" customFormat="1" x14ac:dyDescent="0.25">
      <c r="O171" s="49"/>
    </row>
    <row r="172" spans="15:15" s="14" customFormat="1" x14ac:dyDescent="0.25">
      <c r="O172" s="49"/>
    </row>
    <row r="173" spans="15:15" s="14" customFormat="1" x14ac:dyDescent="0.25">
      <c r="O173" s="49"/>
    </row>
    <row r="174" spans="15:15" s="14" customFormat="1" x14ac:dyDescent="0.25">
      <c r="O174" s="49"/>
    </row>
    <row r="175" spans="15:15" s="14" customFormat="1" x14ac:dyDescent="0.25">
      <c r="O175" s="49"/>
    </row>
    <row r="176" spans="15:15" s="14" customFormat="1" x14ac:dyDescent="0.25">
      <c r="O176" s="49"/>
    </row>
    <row r="177" spans="2:52" x14ac:dyDescent="0.25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49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</row>
    <row r="178" spans="2:52" x14ac:dyDescent="0.25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49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</row>
    <row r="179" spans="2:52" x14ac:dyDescent="0.25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49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</row>
    <row r="180" spans="2:52" x14ac:dyDescent="0.25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49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</row>
    <row r="181" spans="2:52" x14ac:dyDescent="0.25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49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</row>
    <row r="182" spans="2:52" x14ac:dyDescent="0.25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49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</row>
    <row r="183" spans="2:52" x14ac:dyDescent="0.25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49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</row>
    <row r="184" spans="2:52" x14ac:dyDescent="0.25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49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</row>
    <row r="216" spans="2:52" x14ac:dyDescent="0.25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V216" s="53"/>
      <c r="AW216" s="54"/>
      <c r="AX216" s="14"/>
      <c r="AY216" s="14"/>
      <c r="AZ216" s="14"/>
    </row>
    <row r="219" spans="2:52" x14ac:dyDescent="0.25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X219" s="14"/>
      <c r="AY219" s="14"/>
      <c r="AZ219" s="14"/>
    </row>
    <row r="220" spans="2:52" x14ac:dyDescent="0.25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23"/>
      <c r="AX220" s="14"/>
      <c r="AY220" s="14"/>
      <c r="AZ2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Ilość wniosków według powiatów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Wołoszyńska</dc:creator>
  <cp:lastModifiedBy>Barbara Wołoszyńska</cp:lastModifiedBy>
  <dcterms:created xsi:type="dcterms:W3CDTF">2024-01-04T12:16:48Z</dcterms:created>
  <dcterms:modified xsi:type="dcterms:W3CDTF">2024-01-04T12:23:46Z</dcterms:modified>
</cp:coreProperties>
</file>